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429"/>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28\AC\Temp\"/>
    </mc:Choice>
  </mc:AlternateContent>
  <xr:revisionPtr revIDLastSave="0" documentId="8_{F6F98BC9-A15E-468E-A17D-B3D9B7BE059C}" xr6:coauthVersionLast="47" xr6:coauthVersionMax="47" xr10:uidLastSave="{00000000-0000-0000-0000-000000000000}"/>
  <bookViews>
    <workbookView xWindow="-60" yWindow="-60" windowWidth="15480" windowHeight="11640" firstSheet="1" activeTab="1"/>
  </bookViews>
  <sheets>
    <sheet name="0" sheetId="11" state="hidden" r:id="rId1"/>
    <sheet name="Fiche de base" sheetId="1" r:id="rId2"/>
    <sheet name="Magie" sheetId="6" r:id="rId3"/>
    <sheet name="Rituels" sheetId="14" r:id="rId4"/>
    <sheet name="Liste herboriste-Alchimiste" sheetId="15" r:id="rId5"/>
    <sheet name="Autres Spécial" sheetId="13"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Multi">'0'!$I$3:$I$13</definedName>
    <definedName name="Nation">'0'!$B$3:$B$13</definedName>
    <definedName name="Nations">'0'!$B$2:$B$13</definedName>
    <definedName name="Niveau">'0'!$K$3:$K$9</definedName>
    <definedName name="oui">'0'!$A$3:$A$4</definedName>
    <definedName name="Pacte">'0'!$J$3:$J$22</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Races">'0'!$H$3:$H$10</definedName>
    <definedName name="sous">'0'!$E$3:$E$65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5" i="15" l="1"/>
  <c r="S45" i="15"/>
  <c r="R45" i="15"/>
  <c r="Q45" i="15"/>
  <c r="P45" i="15"/>
  <c r="O45" i="15"/>
  <c r="N45" i="15"/>
  <c r="M45" i="15"/>
  <c r="L45" i="15"/>
  <c r="T44" i="15"/>
  <c r="S44" i="15"/>
  <c r="R44" i="15"/>
  <c r="Q44" i="15"/>
  <c r="P44" i="15"/>
  <c r="O44" i="15"/>
  <c r="N44" i="15"/>
  <c r="M44" i="15"/>
  <c r="L44" i="15"/>
  <c r="T43" i="15"/>
  <c r="S43" i="15"/>
  <c r="R43" i="15"/>
  <c r="Q43" i="15"/>
  <c r="P43" i="15"/>
  <c r="O43" i="15"/>
  <c r="N43" i="15"/>
  <c r="M43" i="15"/>
  <c r="L43" i="15"/>
  <c r="T42" i="15"/>
  <c r="S42" i="15"/>
  <c r="R42" i="15"/>
  <c r="Q42" i="15"/>
  <c r="P42" i="15"/>
  <c r="O42" i="15"/>
  <c r="N42" i="15"/>
  <c r="M42" i="15"/>
  <c r="L42" i="15"/>
  <c r="T41" i="15"/>
  <c r="S41" i="15"/>
  <c r="R41" i="15"/>
  <c r="Q41" i="15"/>
  <c r="P41" i="15"/>
  <c r="O41" i="15"/>
  <c r="N41" i="15"/>
  <c r="M41" i="15"/>
  <c r="L41" i="15"/>
  <c r="T40" i="15"/>
  <c r="S40" i="15"/>
  <c r="R40" i="15"/>
  <c r="Q40" i="15"/>
  <c r="P40" i="15"/>
  <c r="O40" i="15"/>
  <c r="N40" i="15"/>
  <c r="M40" i="15"/>
  <c r="L40" i="15"/>
  <c r="T39" i="15"/>
  <c r="S39" i="15"/>
  <c r="R39" i="15"/>
  <c r="Q39" i="15"/>
  <c r="P39" i="15"/>
  <c r="O39" i="15"/>
  <c r="N39" i="15"/>
  <c r="M39" i="15"/>
  <c r="L39" i="15"/>
  <c r="T38" i="15"/>
  <c r="S38" i="15"/>
  <c r="R38" i="15"/>
  <c r="Q38" i="15"/>
  <c r="P38" i="15"/>
  <c r="O38" i="15"/>
  <c r="N38" i="15"/>
  <c r="M38" i="15"/>
  <c r="L38" i="15"/>
  <c r="T37" i="15"/>
  <c r="S37" i="15"/>
  <c r="R37" i="15"/>
  <c r="Q37" i="15"/>
  <c r="P37" i="15"/>
  <c r="O37" i="15"/>
  <c r="N37" i="15"/>
  <c r="M37" i="15"/>
  <c r="L37" i="15"/>
  <c r="T36" i="15"/>
  <c r="S36" i="15"/>
  <c r="R36" i="15"/>
  <c r="Q36" i="15"/>
  <c r="P36" i="15"/>
  <c r="O36" i="15"/>
  <c r="N36" i="15"/>
  <c r="M36" i="15"/>
  <c r="L36" i="15"/>
  <c r="T35" i="15"/>
  <c r="S35" i="15"/>
  <c r="R35" i="15"/>
  <c r="Q35" i="15"/>
  <c r="P35" i="15"/>
  <c r="O35" i="15"/>
  <c r="N35" i="15"/>
  <c r="M35" i="15"/>
  <c r="L35" i="15"/>
  <c r="T34" i="15"/>
  <c r="S34" i="15"/>
  <c r="R34" i="15"/>
  <c r="Q34" i="15"/>
  <c r="P34" i="15"/>
  <c r="O34" i="15"/>
  <c r="N34" i="15"/>
  <c r="M34" i="15"/>
  <c r="L34" i="15"/>
  <c r="T33" i="15"/>
  <c r="S33" i="15"/>
  <c r="R33" i="15"/>
  <c r="Q33" i="15"/>
  <c r="P33" i="15"/>
  <c r="O33" i="15"/>
  <c r="N33" i="15"/>
  <c r="M33" i="15"/>
  <c r="L33" i="15"/>
  <c r="T32" i="15"/>
  <c r="S32" i="15"/>
  <c r="R32" i="15"/>
  <c r="Q32" i="15"/>
  <c r="P32" i="15"/>
  <c r="O32" i="15"/>
  <c r="N32" i="15"/>
  <c r="M32" i="15"/>
  <c r="L32" i="15"/>
  <c r="T31" i="15"/>
  <c r="S31" i="15"/>
  <c r="R31" i="15"/>
  <c r="Q31" i="15"/>
  <c r="P31" i="15"/>
  <c r="O31" i="15"/>
  <c r="N31" i="15"/>
  <c r="M31" i="15"/>
  <c r="L31" i="15"/>
  <c r="T30" i="15"/>
  <c r="S30" i="15"/>
  <c r="R30" i="15"/>
  <c r="Q30" i="15"/>
  <c r="P30" i="15"/>
  <c r="O30" i="15"/>
  <c r="N30" i="15"/>
  <c r="M30" i="15"/>
  <c r="L30" i="15"/>
  <c r="T29" i="15"/>
  <c r="S29" i="15"/>
  <c r="R29" i="15"/>
  <c r="Q29" i="15"/>
  <c r="P29" i="15"/>
  <c r="O29" i="15"/>
  <c r="N29" i="15"/>
  <c r="M29" i="15"/>
  <c r="L29" i="15"/>
  <c r="T28" i="15"/>
  <c r="S28" i="15"/>
  <c r="R28" i="15"/>
  <c r="Q28" i="15"/>
  <c r="P28" i="15"/>
  <c r="O28" i="15"/>
  <c r="N28" i="15"/>
  <c r="M28" i="15"/>
  <c r="L28" i="15"/>
  <c r="T27" i="15"/>
  <c r="S27" i="15"/>
  <c r="R27" i="15"/>
  <c r="Q27" i="15"/>
  <c r="P27" i="15"/>
  <c r="O27" i="15"/>
  <c r="N27" i="15"/>
  <c r="M27" i="15"/>
  <c r="L27" i="15"/>
  <c r="T26" i="15"/>
  <c r="S26" i="15"/>
  <c r="R26" i="15"/>
  <c r="Q26" i="15"/>
  <c r="P26" i="15"/>
  <c r="O26" i="15"/>
  <c r="N26" i="15"/>
  <c r="M26" i="15"/>
  <c r="L26" i="15"/>
  <c r="T25" i="15"/>
  <c r="S25" i="15"/>
  <c r="R25" i="15"/>
  <c r="Q25" i="15"/>
  <c r="P25" i="15"/>
  <c r="O25" i="15"/>
  <c r="N25" i="15"/>
  <c r="M25" i="15"/>
  <c r="L25" i="15"/>
  <c r="T24" i="15"/>
  <c r="S24" i="15"/>
  <c r="R24" i="15"/>
  <c r="Q24" i="15"/>
  <c r="P24" i="15"/>
  <c r="O24" i="15"/>
  <c r="N24" i="15"/>
  <c r="M24" i="15"/>
  <c r="L24" i="15"/>
  <c r="T23" i="15"/>
  <c r="S23" i="15"/>
  <c r="R23" i="15"/>
  <c r="Q23" i="15"/>
  <c r="P23" i="15"/>
  <c r="O23" i="15"/>
  <c r="N23" i="15"/>
  <c r="M23" i="15"/>
  <c r="L23" i="15"/>
  <c r="T22" i="15"/>
  <c r="S22" i="15"/>
  <c r="R22" i="15"/>
  <c r="Q22" i="15"/>
  <c r="P22" i="15"/>
  <c r="O22" i="15"/>
  <c r="N22" i="15"/>
  <c r="M22" i="15"/>
  <c r="L22" i="15"/>
  <c r="T21" i="15"/>
  <c r="S21" i="15"/>
  <c r="R21" i="15"/>
  <c r="Q21" i="15"/>
  <c r="P21" i="15"/>
  <c r="O21" i="15"/>
  <c r="N21" i="15"/>
  <c r="M21" i="15"/>
  <c r="L21" i="15"/>
  <c r="T20" i="15"/>
  <c r="S20" i="15"/>
  <c r="R20" i="15"/>
  <c r="Q20" i="15"/>
  <c r="P20" i="15"/>
  <c r="O20" i="15"/>
  <c r="N20" i="15"/>
  <c r="M20" i="15"/>
  <c r="L20" i="15"/>
  <c r="T19" i="15"/>
  <c r="S19" i="15"/>
  <c r="R19" i="15"/>
  <c r="Q19" i="15"/>
  <c r="P19" i="15"/>
  <c r="O19" i="15"/>
  <c r="N19" i="15"/>
  <c r="M19" i="15"/>
  <c r="L19" i="15"/>
  <c r="T18" i="15"/>
  <c r="S18" i="15"/>
  <c r="R18" i="15"/>
  <c r="Q18" i="15"/>
  <c r="P18" i="15"/>
  <c r="O18" i="15"/>
  <c r="N18" i="15"/>
  <c r="M18" i="15"/>
  <c r="L18" i="15"/>
  <c r="T17" i="15"/>
  <c r="S17" i="15"/>
  <c r="R17" i="15"/>
  <c r="Q17" i="15"/>
  <c r="P17" i="15"/>
  <c r="O17" i="15"/>
  <c r="N17" i="15"/>
  <c r="M17" i="15"/>
  <c r="L17" i="15"/>
  <c r="T16" i="15"/>
  <c r="S16" i="15"/>
  <c r="R16" i="15"/>
  <c r="Q16" i="15"/>
  <c r="P16" i="15"/>
  <c r="O16" i="15"/>
  <c r="N16" i="15"/>
  <c r="M16" i="15"/>
  <c r="L16" i="15"/>
  <c r="T15" i="15"/>
  <c r="S15" i="15"/>
  <c r="R15" i="15"/>
  <c r="Q15" i="15"/>
  <c r="P15" i="15"/>
  <c r="O15" i="15"/>
  <c r="N15" i="15"/>
  <c r="M15" i="15"/>
  <c r="L15" i="15"/>
  <c r="T14" i="15"/>
  <c r="S14" i="15"/>
  <c r="R14" i="15"/>
  <c r="Q14" i="15"/>
  <c r="P14" i="15"/>
  <c r="O14" i="15"/>
  <c r="N14" i="15"/>
  <c r="M14" i="15"/>
  <c r="L14" i="15"/>
  <c r="T13" i="15"/>
  <c r="S13" i="15"/>
  <c r="R13" i="15"/>
  <c r="Q13" i="15"/>
  <c r="P13" i="15"/>
  <c r="O13" i="15"/>
  <c r="N13" i="15"/>
  <c r="M13" i="15"/>
  <c r="L13" i="15"/>
  <c r="T12" i="15"/>
  <c r="S12" i="15"/>
  <c r="R12" i="15"/>
  <c r="Q12" i="15"/>
  <c r="P12" i="15"/>
  <c r="O12" i="15"/>
  <c r="N12" i="15"/>
  <c r="M12" i="15"/>
  <c r="L12" i="15"/>
  <c r="T11" i="15"/>
  <c r="S11" i="15"/>
  <c r="R11" i="15"/>
  <c r="Q11" i="15"/>
  <c r="P11" i="15"/>
  <c r="O11" i="15"/>
  <c r="N11" i="15"/>
  <c r="M11" i="15"/>
  <c r="L11" i="15"/>
  <c r="T10" i="15"/>
  <c r="S10" i="15"/>
  <c r="R10" i="15"/>
  <c r="Q10" i="15"/>
  <c r="P10" i="15"/>
  <c r="O10" i="15"/>
  <c r="N10" i="15"/>
  <c r="M10" i="15"/>
  <c r="L10" i="15"/>
  <c r="T9" i="15"/>
  <c r="S9" i="15"/>
  <c r="R9" i="15"/>
  <c r="Q9" i="15"/>
  <c r="P9" i="15"/>
  <c r="O9" i="15"/>
  <c r="N9" i="15"/>
  <c r="M9" i="15"/>
  <c r="L9" i="15"/>
  <c r="T8" i="15"/>
  <c r="S8" i="15"/>
  <c r="R8" i="15"/>
  <c r="Q8" i="15"/>
  <c r="P8" i="15"/>
  <c r="O8" i="15"/>
  <c r="N8" i="15"/>
  <c r="M8" i="15"/>
  <c r="L8" i="15"/>
  <c r="T7" i="15"/>
  <c r="S7" i="15"/>
  <c r="R7" i="15"/>
  <c r="Q7" i="15"/>
  <c r="P7" i="15"/>
  <c r="O7" i="15"/>
  <c r="N7" i="15"/>
  <c r="M7" i="15"/>
  <c r="L7" i="15"/>
  <c r="T6" i="15"/>
  <c r="S6" i="15"/>
  <c r="R6" i="15"/>
  <c r="Q6" i="15"/>
  <c r="P6" i="15"/>
  <c r="O6" i="15"/>
  <c r="N6" i="15"/>
  <c r="M6" i="15"/>
  <c r="L6" i="15"/>
  <c r="T5" i="15"/>
  <c r="S5" i="15"/>
  <c r="R5" i="15"/>
  <c r="Q5" i="15"/>
  <c r="P5" i="15"/>
  <c r="O5" i="15"/>
  <c r="N5" i="15"/>
  <c r="M5" i="15"/>
  <c r="L5" i="15"/>
  <c r="X70" i="14"/>
  <c r="W70" i="14"/>
  <c r="V70" i="14"/>
  <c r="U70" i="14"/>
  <c r="T70" i="14"/>
  <c r="S70" i="14"/>
  <c r="R70" i="14"/>
  <c r="Q70" i="14"/>
  <c r="P70" i="14"/>
  <c r="O70" i="14"/>
  <c r="N70" i="14"/>
  <c r="M70" i="14"/>
  <c r="L70" i="14"/>
  <c r="X60" i="14"/>
  <c r="W60" i="14"/>
  <c r="V60" i="14"/>
  <c r="U60" i="14"/>
  <c r="T60" i="14"/>
  <c r="S60" i="14"/>
  <c r="R60" i="14"/>
  <c r="Q60" i="14"/>
  <c r="P60" i="14"/>
  <c r="O60" i="14"/>
  <c r="N60" i="14"/>
  <c r="M60" i="14"/>
  <c r="L60" i="14"/>
  <c r="X65" i="14"/>
  <c r="W65" i="14"/>
  <c r="V65" i="14"/>
  <c r="U65" i="14"/>
  <c r="T65" i="14"/>
  <c r="S65" i="14"/>
  <c r="R65" i="14"/>
  <c r="Q65" i="14"/>
  <c r="P65" i="14"/>
  <c r="O65" i="14"/>
  <c r="N65" i="14"/>
  <c r="M65" i="14"/>
  <c r="L65" i="14"/>
  <c r="X55" i="14"/>
  <c r="W55" i="14"/>
  <c r="V55" i="14"/>
  <c r="U55" i="14"/>
  <c r="T55" i="14"/>
  <c r="S55" i="14"/>
  <c r="R55" i="14"/>
  <c r="Q55" i="14"/>
  <c r="P55" i="14"/>
  <c r="O55" i="14"/>
  <c r="N55" i="14"/>
  <c r="M55" i="14"/>
  <c r="L55" i="14"/>
  <c r="X50" i="14"/>
  <c r="W50" i="14"/>
  <c r="V50" i="14"/>
  <c r="U50" i="14"/>
  <c r="T50" i="14"/>
  <c r="S50" i="14"/>
  <c r="R50" i="14"/>
  <c r="Q50" i="14"/>
  <c r="P50" i="14"/>
  <c r="O50" i="14"/>
  <c r="N50" i="14"/>
  <c r="M50" i="14"/>
  <c r="L50" i="14"/>
  <c r="X45" i="14"/>
  <c r="W45" i="14"/>
  <c r="V45" i="14"/>
  <c r="U45" i="14"/>
  <c r="T45" i="14"/>
  <c r="S45" i="14"/>
  <c r="R45" i="14"/>
  <c r="Q45" i="14"/>
  <c r="P45" i="14"/>
  <c r="O45" i="14"/>
  <c r="N45" i="14"/>
  <c r="M45" i="14"/>
  <c r="L45" i="14"/>
  <c r="X40" i="14"/>
  <c r="W40" i="14"/>
  <c r="V40" i="14"/>
  <c r="U40" i="14"/>
  <c r="T40" i="14"/>
  <c r="S40" i="14"/>
  <c r="R40" i="14"/>
  <c r="Q40" i="14"/>
  <c r="P40" i="14"/>
  <c r="O40" i="14"/>
  <c r="N40" i="14"/>
  <c r="M40" i="14"/>
  <c r="L40" i="14"/>
  <c r="X35" i="14"/>
  <c r="W35" i="14"/>
  <c r="V35" i="14"/>
  <c r="U35" i="14"/>
  <c r="T35" i="14"/>
  <c r="S35" i="14"/>
  <c r="R35" i="14"/>
  <c r="Q35" i="14"/>
  <c r="P35" i="14"/>
  <c r="O35" i="14"/>
  <c r="N35" i="14"/>
  <c r="M35" i="14"/>
  <c r="L35" i="14"/>
  <c r="X30" i="14"/>
  <c r="W30" i="14"/>
  <c r="V30" i="14"/>
  <c r="U30" i="14"/>
  <c r="T30" i="14"/>
  <c r="S30" i="14"/>
  <c r="R30" i="14"/>
  <c r="Q30" i="14"/>
  <c r="P30" i="14"/>
  <c r="O30" i="14"/>
  <c r="N30" i="14"/>
  <c r="M30" i="14"/>
  <c r="L30" i="14"/>
  <c r="X25" i="14"/>
  <c r="W25" i="14"/>
  <c r="V25" i="14"/>
  <c r="U25" i="14"/>
  <c r="T25" i="14"/>
  <c r="S25" i="14"/>
  <c r="R25" i="14"/>
  <c r="Q25" i="14"/>
  <c r="P25" i="14"/>
  <c r="O25" i="14"/>
  <c r="N25" i="14"/>
  <c r="M25" i="14"/>
  <c r="L25" i="14"/>
  <c r="X20" i="14"/>
  <c r="W20" i="14"/>
  <c r="V20" i="14"/>
  <c r="U20" i="14"/>
  <c r="T20" i="14"/>
  <c r="S20" i="14"/>
  <c r="R20" i="14"/>
  <c r="Q20" i="14"/>
  <c r="P20" i="14"/>
  <c r="O20" i="14"/>
  <c r="N20" i="14"/>
  <c r="M20" i="14"/>
  <c r="L20" i="14"/>
  <c r="X15" i="14"/>
  <c r="W15" i="14"/>
  <c r="V15" i="14"/>
  <c r="U15" i="14"/>
  <c r="T15" i="14"/>
  <c r="S15" i="14"/>
  <c r="R15" i="14"/>
  <c r="Q15" i="14"/>
  <c r="P15" i="14"/>
  <c r="O15" i="14"/>
  <c r="N15" i="14"/>
  <c r="M15" i="14"/>
  <c r="L15" i="14"/>
  <c r="X10" i="14"/>
  <c r="W10" i="14"/>
  <c r="V10" i="14"/>
  <c r="U10" i="14"/>
  <c r="T10" i="14"/>
  <c r="S10" i="14"/>
  <c r="R10" i="14"/>
  <c r="Q10" i="14"/>
  <c r="P10" i="14"/>
  <c r="O10" i="14"/>
  <c r="N10" i="14"/>
  <c r="M10" i="14"/>
  <c r="L10" i="14"/>
  <c r="X5" i="14"/>
  <c r="W5" i="14"/>
  <c r="V5" i="14"/>
  <c r="U5" i="14"/>
  <c r="T5" i="14"/>
  <c r="S5" i="14"/>
  <c r="R5" i="14"/>
  <c r="Q5" i="14"/>
  <c r="P5" i="14"/>
  <c r="O5" i="14"/>
  <c r="N5" i="14"/>
  <c r="M5" i="14"/>
  <c r="L5" i="14"/>
  <c r="C28" i="1"/>
  <c r="X45" i="6"/>
  <c r="W45" i="6"/>
  <c r="V45" i="6"/>
  <c r="U45" i="6"/>
  <c r="T45" i="6"/>
  <c r="S45" i="6"/>
  <c r="R45" i="6"/>
  <c r="Q45" i="6"/>
  <c r="P45" i="6"/>
  <c r="O45" i="6"/>
  <c r="N45" i="6"/>
  <c r="X44" i="6"/>
  <c r="W44" i="6"/>
  <c r="V44" i="6"/>
  <c r="U44" i="6"/>
  <c r="T44" i="6"/>
  <c r="S44" i="6"/>
  <c r="R44" i="6"/>
  <c r="Q44" i="6"/>
  <c r="P44" i="6"/>
  <c r="O44" i="6"/>
  <c r="N44" i="6"/>
  <c r="X43" i="6"/>
  <c r="W43" i="6"/>
  <c r="V43" i="6"/>
  <c r="U43" i="6"/>
  <c r="T43" i="6"/>
  <c r="S43" i="6"/>
  <c r="R43" i="6"/>
  <c r="Q43" i="6"/>
  <c r="P43" i="6"/>
  <c r="O43" i="6"/>
  <c r="N43" i="6"/>
  <c r="X42" i="6"/>
  <c r="W42" i="6"/>
  <c r="V42" i="6"/>
  <c r="U42" i="6"/>
  <c r="T42" i="6"/>
  <c r="S42" i="6"/>
  <c r="R42" i="6"/>
  <c r="Q42" i="6"/>
  <c r="P42" i="6"/>
  <c r="O42" i="6"/>
  <c r="N42" i="6"/>
  <c r="X41" i="6"/>
  <c r="W41" i="6"/>
  <c r="V41" i="6"/>
  <c r="U41" i="6"/>
  <c r="T41" i="6"/>
  <c r="S41" i="6"/>
  <c r="R41" i="6"/>
  <c r="Q41" i="6"/>
  <c r="P41" i="6"/>
  <c r="O41" i="6"/>
  <c r="N41" i="6"/>
  <c r="X40" i="6"/>
  <c r="W40" i="6"/>
  <c r="V40" i="6"/>
  <c r="U40" i="6"/>
  <c r="T40" i="6"/>
  <c r="S40" i="6"/>
  <c r="R40" i="6"/>
  <c r="Q40" i="6"/>
  <c r="P40" i="6"/>
  <c r="O40" i="6"/>
  <c r="N40" i="6"/>
  <c r="X39" i="6"/>
  <c r="W39" i="6"/>
  <c r="V39" i="6"/>
  <c r="U39" i="6"/>
  <c r="T39" i="6"/>
  <c r="S39" i="6"/>
  <c r="R39" i="6"/>
  <c r="Q39" i="6"/>
  <c r="P39" i="6"/>
  <c r="O39" i="6"/>
  <c r="N39" i="6"/>
  <c r="X38" i="6"/>
  <c r="W38" i="6"/>
  <c r="V38" i="6"/>
  <c r="U38" i="6"/>
  <c r="T38" i="6"/>
  <c r="S38" i="6"/>
  <c r="R38" i="6"/>
  <c r="Q38" i="6"/>
  <c r="P38" i="6"/>
  <c r="O38" i="6"/>
  <c r="N38" i="6"/>
  <c r="X37" i="6"/>
  <c r="W37" i="6"/>
  <c r="V37" i="6"/>
  <c r="U37" i="6"/>
  <c r="T37" i="6"/>
  <c r="S37" i="6"/>
  <c r="R37" i="6"/>
  <c r="Q37" i="6"/>
  <c r="P37" i="6"/>
  <c r="O37" i="6"/>
  <c r="N37" i="6"/>
  <c r="X36" i="6"/>
  <c r="W36" i="6"/>
  <c r="V36" i="6"/>
  <c r="U36" i="6"/>
  <c r="T36" i="6"/>
  <c r="S36" i="6"/>
  <c r="R36" i="6"/>
  <c r="Q36" i="6"/>
  <c r="P36" i="6"/>
  <c r="O36" i="6"/>
  <c r="N36" i="6"/>
  <c r="X35" i="6"/>
  <c r="W35" i="6"/>
  <c r="V35" i="6"/>
  <c r="U35" i="6"/>
  <c r="T35" i="6"/>
  <c r="S35" i="6"/>
  <c r="R35" i="6"/>
  <c r="Q35" i="6"/>
  <c r="P35" i="6"/>
  <c r="O35" i="6"/>
  <c r="N35" i="6"/>
  <c r="X34" i="6"/>
  <c r="W34" i="6"/>
  <c r="V34" i="6"/>
  <c r="U34" i="6"/>
  <c r="T34" i="6"/>
  <c r="S34" i="6"/>
  <c r="R34" i="6"/>
  <c r="Q34" i="6"/>
  <c r="P34" i="6"/>
  <c r="O34" i="6"/>
  <c r="N34" i="6"/>
  <c r="X33" i="6"/>
  <c r="W33" i="6"/>
  <c r="V33" i="6"/>
  <c r="U33" i="6"/>
  <c r="T33" i="6"/>
  <c r="S33" i="6"/>
  <c r="R33" i="6"/>
  <c r="Q33" i="6"/>
  <c r="P33" i="6"/>
  <c r="O33" i="6"/>
  <c r="N33" i="6"/>
  <c r="X32" i="6"/>
  <c r="W32" i="6"/>
  <c r="V32" i="6"/>
  <c r="U32" i="6"/>
  <c r="T32" i="6"/>
  <c r="S32" i="6"/>
  <c r="R32" i="6"/>
  <c r="Q32" i="6"/>
  <c r="P32" i="6"/>
  <c r="O32" i="6"/>
  <c r="N32" i="6"/>
  <c r="X31" i="6"/>
  <c r="W31" i="6"/>
  <c r="V31" i="6"/>
  <c r="U31" i="6"/>
  <c r="T31" i="6"/>
  <c r="S31" i="6"/>
  <c r="R31" i="6"/>
  <c r="Q31" i="6"/>
  <c r="P31" i="6"/>
  <c r="O31" i="6"/>
  <c r="N31" i="6"/>
  <c r="X30" i="6"/>
  <c r="W30" i="6"/>
  <c r="V30" i="6"/>
  <c r="U30" i="6"/>
  <c r="T30" i="6"/>
  <c r="S30" i="6"/>
  <c r="R30" i="6"/>
  <c r="Q30" i="6"/>
  <c r="P30" i="6"/>
  <c r="O30" i="6"/>
  <c r="N30" i="6"/>
  <c r="X29" i="6"/>
  <c r="W29" i="6"/>
  <c r="V29" i="6"/>
  <c r="U29" i="6"/>
  <c r="T29" i="6"/>
  <c r="S29" i="6"/>
  <c r="R29" i="6"/>
  <c r="Q29" i="6"/>
  <c r="P29" i="6"/>
  <c r="O29" i="6"/>
  <c r="N29" i="6"/>
  <c r="X28" i="6"/>
  <c r="W28" i="6"/>
  <c r="V28" i="6"/>
  <c r="U28" i="6"/>
  <c r="T28" i="6"/>
  <c r="S28" i="6"/>
  <c r="R28" i="6"/>
  <c r="Q28" i="6"/>
  <c r="P28" i="6"/>
  <c r="O28" i="6"/>
  <c r="N28" i="6"/>
  <c r="X27" i="6"/>
  <c r="W27" i="6"/>
  <c r="V27" i="6"/>
  <c r="U27" i="6"/>
  <c r="T27" i="6"/>
  <c r="S27" i="6"/>
  <c r="R27" i="6"/>
  <c r="Q27" i="6"/>
  <c r="P27" i="6"/>
  <c r="O27" i="6"/>
  <c r="N27" i="6"/>
  <c r="X26" i="6"/>
  <c r="W26" i="6"/>
  <c r="V26" i="6"/>
  <c r="U26" i="6"/>
  <c r="T26" i="6"/>
  <c r="S26" i="6"/>
  <c r="R26" i="6"/>
  <c r="Q26" i="6"/>
  <c r="P26" i="6"/>
  <c r="O26" i="6"/>
  <c r="N26" i="6"/>
  <c r="S2" i="1"/>
  <c r="M22" i="1"/>
  <c r="H27" i="1"/>
  <c r="R2" i="1"/>
  <c r="L22" i="1"/>
  <c r="H22" i="1"/>
  <c r="Q2" i="1"/>
  <c r="K22" i="1"/>
  <c r="F22" i="1"/>
  <c r="H143" i="1"/>
  <c r="F24" i="1"/>
  <c r="G24" i="1"/>
  <c r="I143" i="1"/>
  <c r="H24" i="1"/>
  <c r="I24" i="1"/>
  <c r="O141" i="1"/>
  <c r="N141" i="1"/>
  <c r="M141" i="1"/>
  <c r="L141" i="1"/>
  <c r="K141" i="1"/>
  <c r="O139" i="1"/>
  <c r="N139" i="1"/>
  <c r="M139" i="1"/>
  <c r="L139" i="1"/>
  <c r="K139" i="1"/>
  <c r="O137" i="1"/>
  <c r="N137" i="1"/>
  <c r="M137" i="1"/>
  <c r="L137" i="1"/>
  <c r="K137" i="1"/>
  <c r="O135" i="1"/>
  <c r="N135" i="1"/>
  <c r="M135" i="1"/>
  <c r="L135" i="1"/>
  <c r="K135" i="1"/>
  <c r="O133" i="1"/>
  <c r="N133" i="1"/>
  <c r="M133" i="1"/>
  <c r="L133" i="1"/>
  <c r="K133" i="1"/>
  <c r="O131" i="1"/>
  <c r="N131" i="1"/>
  <c r="M131" i="1"/>
  <c r="L131" i="1"/>
  <c r="K131" i="1"/>
  <c r="O129" i="1"/>
  <c r="N129" i="1"/>
  <c r="M129" i="1"/>
  <c r="L129" i="1"/>
  <c r="K129" i="1"/>
  <c r="O127" i="1"/>
  <c r="N127" i="1"/>
  <c r="M127" i="1"/>
  <c r="L127" i="1"/>
  <c r="K127" i="1"/>
  <c r="O125" i="1"/>
  <c r="N125" i="1"/>
  <c r="M125" i="1"/>
  <c r="L125" i="1"/>
  <c r="K125" i="1"/>
  <c r="O123" i="1"/>
  <c r="N123" i="1"/>
  <c r="M123" i="1"/>
  <c r="L123" i="1"/>
  <c r="K123" i="1"/>
  <c r="O121" i="1"/>
  <c r="N121" i="1"/>
  <c r="M121" i="1"/>
  <c r="L121" i="1"/>
  <c r="K121" i="1"/>
  <c r="O119" i="1"/>
  <c r="N119" i="1"/>
  <c r="M119" i="1"/>
  <c r="L119" i="1"/>
  <c r="K119" i="1"/>
  <c r="O117" i="1"/>
  <c r="N117" i="1"/>
  <c r="M117" i="1"/>
  <c r="L117" i="1"/>
  <c r="K117" i="1"/>
  <c r="O115" i="1"/>
  <c r="N115" i="1"/>
  <c r="M115" i="1"/>
  <c r="L115" i="1"/>
  <c r="K115" i="1"/>
  <c r="O113" i="1"/>
  <c r="N113" i="1"/>
  <c r="M113" i="1"/>
  <c r="L113" i="1"/>
  <c r="K113" i="1"/>
  <c r="O111" i="1"/>
  <c r="N111" i="1"/>
  <c r="M111" i="1"/>
  <c r="L111" i="1"/>
  <c r="K111" i="1"/>
  <c r="O109" i="1"/>
  <c r="N109" i="1"/>
  <c r="M109" i="1"/>
  <c r="L109" i="1"/>
  <c r="K109" i="1"/>
  <c r="O107" i="1"/>
  <c r="N107" i="1"/>
  <c r="M107" i="1"/>
  <c r="L107" i="1"/>
  <c r="K107" i="1"/>
  <c r="O105" i="1"/>
  <c r="N105" i="1"/>
  <c r="M105" i="1"/>
  <c r="L105" i="1"/>
  <c r="K105" i="1"/>
  <c r="O103" i="1"/>
  <c r="N103" i="1"/>
  <c r="M103" i="1"/>
  <c r="L103" i="1"/>
  <c r="K103" i="1"/>
  <c r="O101" i="1"/>
  <c r="N101" i="1"/>
  <c r="M101" i="1"/>
  <c r="L101" i="1"/>
  <c r="K101" i="1"/>
  <c r="O99" i="1"/>
  <c r="N99" i="1"/>
  <c r="M99" i="1"/>
  <c r="L99" i="1"/>
  <c r="K99" i="1"/>
  <c r="O97" i="1"/>
  <c r="N97" i="1"/>
  <c r="M97" i="1"/>
  <c r="L97" i="1"/>
  <c r="K97" i="1"/>
  <c r="O95" i="1"/>
  <c r="N95" i="1"/>
  <c r="M95" i="1"/>
  <c r="L95" i="1"/>
  <c r="K95" i="1"/>
  <c r="O93" i="1"/>
  <c r="N93" i="1"/>
  <c r="M93" i="1"/>
  <c r="L93" i="1"/>
  <c r="K93" i="1"/>
  <c r="O91" i="1"/>
  <c r="N91" i="1"/>
  <c r="M91" i="1"/>
  <c r="L91" i="1"/>
  <c r="K91" i="1"/>
  <c r="O89" i="1"/>
  <c r="N89" i="1"/>
  <c r="M89" i="1"/>
  <c r="L89" i="1"/>
  <c r="K89" i="1"/>
  <c r="O87" i="1"/>
  <c r="N87" i="1"/>
  <c r="M87" i="1"/>
  <c r="L87" i="1"/>
  <c r="K87" i="1"/>
  <c r="O85" i="1"/>
  <c r="N85" i="1"/>
  <c r="M85" i="1"/>
  <c r="L85" i="1"/>
  <c r="K85" i="1"/>
  <c r="O83" i="1"/>
  <c r="N83" i="1"/>
  <c r="M83" i="1"/>
  <c r="L83" i="1"/>
  <c r="K83" i="1"/>
  <c r="O81" i="1"/>
  <c r="N81" i="1"/>
  <c r="M81" i="1"/>
  <c r="L81" i="1"/>
  <c r="K81" i="1"/>
  <c r="O79" i="1"/>
  <c r="N79" i="1"/>
  <c r="M79" i="1"/>
  <c r="L79" i="1"/>
  <c r="K79" i="1"/>
  <c r="O77" i="1"/>
  <c r="N77" i="1"/>
  <c r="M77" i="1"/>
  <c r="L77" i="1"/>
  <c r="K77" i="1"/>
  <c r="O75" i="1"/>
  <c r="N75" i="1"/>
  <c r="M75" i="1"/>
  <c r="L75" i="1"/>
  <c r="K75" i="1"/>
  <c r="O73" i="1"/>
  <c r="N73" i="1"/>
  <c r="M73" i="1"/>
  <c r="L73" i="1"/>
  <c r="K73" i="1"/>
  <c r="O71" i="1"/>
  <c r="N71" i="1"/>
  <c r="M71" i="1"/>
  <c r="L71" i="1"/>
  <c r="K71" i="1"/>
  <c r="O69" i="1"/>
  <c r="N69" i="1"/>
  <c r="M69" i="1"/>
  <c r="L69" i="1"/>
  <c r="K69" i="1"/>
  <c r="O67" i="1"/>
  <c r="N67" i="1"/>
  <c r="M67" i="1"/>
  <c r="L67" i="1"/>
  <c r="K67" i="1"/>
  <c r="O65" i="1"/>
  <c r="N65" i="1"/>
  <c r="M65" i="1"/>
  <c r="L65" i="1"/>
  <c r="K65" i="1"/>
  <c r="O63" i="1"/>
  <c r="N63" i="1"/>
  <c r="M63" i="1"/>
  <c r="L63" i="1"/>
  <c r="K63" i="1"/>
  <c r="O61" i="1"/>
  <c r="N61" i="1"/>
  <c r="M61" i="1"/>
  <c r="L61" i="1"/>
  <c r="K61" i="1"/>
  <c r="O59" i="1"/>
  <c r="N59" i="1"/>
  <c r="M59" i="1"/>
  <c r="L59" i="1"/>
  <c r="K59" i="1"/>
  <c r="O57" i="1"/>
  <c r="N57" i="1"/>
  <c r="M57" i="1"/>
  <c r="L57" i="1"/>
  <c r="K57" i="1"/>
  <c r="O55" i="1"/>
  <c r="N55" i="1"/>
  <c r="M55" i="1"/>
  <c r="L55" i="1"/>
  <c r="K55" i="1"/>
  <c r="O53" i="1"/>
  <c r="N53" i="1"/>
  <c r="M53" i="1"/>
  <c r="L53" i="1"/>
  <c r="K53" i="1"/>
  <c r="O51" i="1"/>
  <c r="N51" i="1"/>
  <c r="M51" i="1"/>
  <c r="L51" i="1"/>
  <c r="K51" i="1"/>
  <c r="O49" i="1"/>
  <c r="N49" i="1"/>
  <c r="M49" i="1"/>
  <c r="L49" i="1"/>
  <c r="K49" i="1"/>
  <c r="O47" i="1"/>
  <c r="N47" i="1"/>
  <c r="M47" i="1"/>
  <c r="L47" i="1"/>
  <c r="K47" i="1"/>
  <c r="O45" i="1"/>
  <c r="N45" i="1"/>
  <c r="M45" i="1"/>
  <c r="L45" i="1"/>
  <c r="K45" i="1"/>
  <c r="O43" i="1"/>
  <c r="N43" i="1"/>
  <c r="M43" i="1"/>
  <c r="L43" i="1"/>
  <c r="K43" i="1"/>
  <c r="O41" i="1"/>
  <c r="N41" i="1"/>
  <c r="M41" i="1"/>
  <c r="L41" i="1"/>
  <c r="K41" i="1"/>
  <c r="O39" i="1"/>
  <c r="N39" i="1"/>
  <c r="M39" i="1"/>
  <c r="L39" i="1"/>
  <c r="K39" i="1"/>
  <c r="O37" i="1"/>
  <c r="N37" i="1"/>
  <c r="M37" i="1"/>
  <c r="L37" i="1"/>
  <c r="K37" i="1"/>
  <c r="O35" i="1"/>
  <c r="N35" i="1"/>
  <c r="M35" i="1"/>
  <c r="L35" i="1"/>
  <c r="K35" i="1"/>
  <c r="O33" i="1"/>
  <c r="N33" i="1"/>
  <c r="M33" i="1"/>
  <c r="L33" i="1"/>
  <c r="K33" i="1"/>
  <c r="O31" i="1"/>
  <c r="N31" i="1"/>
  <c r="M31" i="1"/>
  <c r="L31" i="1"/>
  <c r="K31" i="1"/>
  <c r="X25" i="6"/>
  <c r="X24" i="6"/>
  <c r="X23" i="6"/>
  <c r="X22" i="6"/>
  <c r="X21" i="6"/>
  <c r="X20" i="6"/>
  <c r="X19" i="6"/>
  <c r="X18" i="6"/>
  <c r="X17" i="6"/>
  <c r="X16" i="6"/>
  <c r="X15" i="6"/>
  <c r="X14" i="6"/>
  <c r="X13" i="6"/>
  <c r="X12" i="6"/>
  <c r="X11" i="6"/>
  <c r="X10" i="6"/>
  <c r="X9" i="6"/>
  <c r="X8" i="6"/>
  <c r="X7" i="6"/>
  <c r="X6" i="6"/>
  <c r="X5" i="6"/>
  <c r="W25" i="6"/>
  <c r="W24" i="6"/>
  <c r="W23" i="6"/>
  <c r="W22" i="6"/>
  <c r="W21" i="6"/>
  <c r="W20" i="6"/>
  <c r="W19" i="6"/>
  <c r="W18" i="6"/>
  <c r="W17" i="6"/>
  <c r="W16" i="6"/>
  <c r="W15" i="6"/>
  <c r="W14" i="6"/>
  <c r="W13" i="6"/>
  <c r="W12" i="6"/>
  <c r="W11" i="6"/>
  <c r="W10" i="6"/>
  <c r="W9" i="6"/>
  <c r="W8" i="6"/>
  <c r="W7" i="6"/>
  <c r="W6" i="6"/>
  <c r="W5" i="6"/>
  <c r="V25" i="6"/>
  <c r="V24" i="6"/>
  <c r="V23" i="6"/>
  <c r="V22" i="6"/>
  <c r="V21" i="6"/>
  <c r="V20" i="6"/>
  <c r="V19" i="6"/>
  <c r="V18" i="6"/>
  <c r="V17" i="6"/>
  <c r="V16" i="6"/>
  <c r="V15" i="6"/>
  <c r="V14" i="6"/>
  <c r="V13" i="6"/>
  <c r="V12" i="6"/>
  <c r="V11" i="6"/>
  <c r="V10" i="6"/>
  <c r="V9" i="6"/>
  <c r="V8" i="6"/>
  <c r="V7" i="6"/>
  <c r="V6" i="6"/>
  <c r="V5" i="6"/>
  <c r="U25" i="6"/>
  <c r="U24" i="6"/>
  <c r="U23" i="6"/>
  <c r="U22" i="6"/>
  <c r="U21" i="6"/>
  <c r="U20" i="6"/>
  <c r="U19" i="6"/>
  <c r="U18" i="6"/>
  <c r="U17" i="6"/>
  <c r="U16" i="6"/>
  <c r="U15" i="6"/>
  <c r="U14" i="6"/>
  <c r="U13" i="6"/>
  <c r="U12" i="6"/>
  <c r="U11" i="6"/>
  <c r="U10" i="6"/>
  <c r="U9" i="6"/>
  <c r="U8" i="6"/>
  <c r="U7" i="6"/>
  <c r="U6" i="6"/>
  <c r="U5" i="6"/>
  <c r="T25" i="6"/>
  <c r="T24" i="6"/>
  <c r="T23" i="6"/>
  <c r="T22" i="6"/>
  <c r="T21" i="6"/>
  <c r="T20" i="6"/>
  <c r="T19" i="6"/>
  <c r="T18" i="6"/>
  <c r="T17" i="6"/>
  <c r="T16" i="6"/>
  <c r="T15" i="6"/>
  <c r="T14" i="6"/>
  <c r="T13" i="6"/>
  <c r="T12" i="6"/>
  <c r="T11" i="6"/>
  <c r="T10" i="6"/>
  <c r="T9" i="6"/>
  <c r="T8" i="6"/>
  <c r="T7" i="6"/>
  <c r="T6" i="6"/>
  <c r="T5" i="6"/>
  <c r="S25" i="6"/>
  <c r="S24" i="6"/>
  <c r="S23" i="6"/>
  <c r="S22" i="6"/>
  <c r="S21" i="6"/>
  <c r="S20" i="6"/>
  <c r="S19" i="6"/>
  <c r="S18" i="6"/>
  <c r="S17" i="6"/>
  <c r="S16" i="6"/>
  <c r="S15" i="6"/>
  <c r="S14" i="6"/>
  <c r="S13" i="6"/>
  <c r="S12" i="6"/>
  <c r="S11" i="6"/>
  <c r="S10" i="6"/>
  <c r="S9" i="6"/>
  <c r="S8" i="6"/>
  <c r="S7" i="6"/>
  <c r="S6" i="6"/>
  <c r="S5" i="6"/>
  <c r="R25" i="6"/>
  <c r="R24" i="6"/>
  <c r="R23" i="6"/>
  <c r="R22" i="6"/>
  <c r="R21" i="6"/>
  <c r="R20" i="6"/>
  <c r="R19" i="6"/>
  <c r="R18" i="6"/>
  <c r="R17" i="6"/>
  <c r="R16" i="6"/>
  <c r="R15" i="6"/>
  <c r="R14" i="6"/>
  <c r="R13" i="6"/>
  <c r="R12" i="6"/>
  <c r="R11" i="6"/>
  <c r="R10" i="6"/>
  <c r="R9" i="6"/>
  <c r="R8" i="6"/>
  <c r="R7" i="6"/>
  <c r="R6" i="6"/>
  <c r="R5" i="6"/>
  <c r="Q25" i="6"/>
  <c r="Q24" i="6"/>
  <c r="Q23" i="6"/>
  <c r="Q22" i="6"/>
  <c r="Q21" i="6"/>
  <c r="Q20" i="6"/>
  <c r="Q19" i="6"/>
  <c r="Q18" i="6"/>
  <c r="Q17" i="6"/>
  <c r="Q16" i="6"/>
  <c r="Q15" i="6"/>
  <c r="Q14" i="6"/>
  <c r="Q13" i="6"/>
  <c r="Q12" i="6"/>
  <c r="Q11" i="6"/>
  <c r="Q10" i="6"/>
  <c r="Q9" i="6"/>
  <c r="Q8" i="6"/>
  <c r="Q7" i="6"/>
  <c r="Q6" i="6"/>
  <c r="Q5" i="6"/>
  <c r="P25" i="6"/>
  <c r="P24" i="6"/>
  <c r="P23" i="6"/>
  <c r="P22" i="6"/>
  <c r="P21" i="6"/>
  <c r="P20" i="6"/>
  <c r="P19" i="6"/>
  <c r="P18" i="6"/>
  <c r="P17" i="6"/>
  <c r="P16" i="6"/>
  <c r="P15" i="6"/>
  <c r="P14" i="6"/>
  <c r="P13" i="6"/>
  <c r="P12" i="6"/>
  <c r="P11" i="6"/>
  <c r="P10" i="6"/>
  <c r="P9" i="6"/>
  <c r="P8" i="6"/>
  <c r="P7" i="6"/>
  <c r="P6" i="6"/>
  <c r="P5" i="6"/>
  <c r="O25" i="6"/>
  <c r="O24" i="6"/>
  <c r="O23" i="6"/>
  <c r="O22" i="6"/>
  <c r="O21" i="6"/>
  <c r="O20" i="6"/>
  <c r="O19" i="6"/>
  <c r="O18" i="6"/>
  <c r="O17" i="6"/>
  <c r="O16" i="6"/>
  <c r="O15" i="6"/>
  <c r="O14" i="6"/>
  <c r="O13" i="6"/>
  <c r="O12" i="6"/>
  <c r="O11" i="6"/>
  <c r="O10" i="6"/>
  <c r="O9" i="6"/>
  <c r="O8" i="6"/>
  <c r="O7" i="6"/>
  <c r="O6" i="6"/>
  <c r="O5" i="6"/>
  <c r="N25" i="6"/>
  <c r="N24" i="6"/>
  <c r="N23" i="6"/>
  <c r="N22" i="6"/>
  <c r="N21" i="6"/>
  <c r="N20" i="6"/>
  <c r="N19" i="6"/>
  <c r="N18" i="6"/>
  <c r="N17" i="6"/>
  <c r="N16" i="6"/>
  <c r="N15" i="6"/>
  <c r="N14" i="6"/>
  <c r="N13" i="6"/>
  <c r="N12" i="6"/>
  <c r="N11" i="6"/>
  <c r="N10" i="6"/>
  <c r="N9" i="6"/>
  <c r="N8" i="6"/>
  <c r="N7" i="6"/>
  <c r="N6" i="6"/>
  <c r="N5" i="6"/>
  <c r="S3" i="1"/>
  <c r="S4" i="1"/>
  <c r="S5" i="1"/>
  <c r="S6" i="1"/>
  <c r="S7" i="1"/>
  <c r="S8" i="1"/>
  <c r="S9" i="1"/>
  <c r="S10" i="1"/>
  <c r="S11" i="1"/>
  <c r="S12" i="1"/>
  <c r="S13" i="1"/>
  <c r="S14" i="1"/>
  <c r="S15" i="1"/>
  <c r="S16" i="1"/>
  <c r="S17" i="1"/>
  <c r="S18" i="1"/>
  <c r="S19" i="1"/>
  <c r="S20" i="1"/>
  <c r="S21" i="1"/>
  <c r="Q3" i="1"/>
  <c r="Q4" i="1"/>
  <c r="Q5" i="1"/>
  <c r="Q6" i="1"/>
  <c r="Q7" i="1"/>
  <c r="Q8" i="1"/>
  <c r="Q9" i="1"/>
  <c r="Q10" i="1"/>
  <c r="Q11" i="1"/>
  <c r="Q12" i="1"/>
  <c r="Q13" i="1"/>
  <c r="Q14" i="1"/>
  <c r="Q15" i="1"/>
  <c r="Q16" i="1"/>
  <c r="Q17" i="1"/>
  <c r="Q18" i="1"/>
  <c r="Q19" i="1"/>
  <c r="Q20" i="1"/>
  <c r="Q21" i="1"/>
  <c r="R3" i="1"/>
  <c r="R4" i="1"/>
  <c r="R5" i="1"/>
  <c r="R6" i="1"/>
  <c r="R7" i="1"/>
  <c r="R8" i="1"/>
  <c r="R9" i="1"/>
  <c r="R10" i="1"/>
  <c r="R11" i="1"/>
  <c r="R12" i="1"/>
  <c r="R13" i="1"/>
  <c r="R14" i="1"/>
  <c r="R15" i="1"/>
  <c r="R16" i="1"/>
  <c r="R17" i="1"/>
  <c r="R18" i="1"/>
  <c r="R19" i="1"/>
  <c r="R20" i="1"/>
  <c r="R21" i="1"/>
</calcChain>
</file>

<file path=xl/comments1.xml><?xml version="1.0" encoding="utf-8"?>
<comments xmlns="http://schemas.openxmlformats.org/spreadsheetml/2006/main">
  <authors>
    <author>Pat S</author>
  </authors>
  <commentList>
    <comment ref="E26" authorId="0" shapeId="0">
      <text>
        <r>
          <rPr>
            <b/>
            <sz val="9"/>
            <color indexed="81"/>
            <rFont val="Tahoma"/>
            <family val="2"/>
          </rPr>
          <t>Pat S:</t>
        </r>
        <r>
          <rPr>
            <sz val="9"/>
            <color indexed="81"/>
            <rFont val="Tahoma"/>
            <family val="2"/>
          </rPr>
          <t xml:space="preserve">
</t>
        </r>
      </text>
    </comment>
  </commentList>
</comments>
</file>

<file path=xl/sharedStrings.xml><?xml version="1.0" encoding="utf-8"?>
<sst xmlns="http://schemas.openxmlformats.org/spreadsheetml/2006/main" count="5898" uniqueCount="2334">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</sst>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8"/>
      <name val="Arial"/>
      <family val="2"/>
    </font>
    <font>
      <sz val="12"/>
      <name val="Times New Roman"/>
      <family val="1"/>
    </font>
    <font>
      <sz val="10"/>
      <name val="Arial"/>
      <family val="2"/>
    </font>
    <font>
      <sz val="9"/>
      <color indexed="81"/>
      <name val="Tahoma"/>
      <family val="2"/>
    </font>
    <font>
      <b/>
      <sz val="9"/>
      <color indexed="81"/>
      <name val="Tahoma"/>
      <family val="2"/>
    </font>
    <font>
      <sz val="11"/>
      <name val="Calibri"/>
      <family val="2"/>
    </font>
    <font>
      <b/>
      <u/>
      <sz val="18"/>
      <name val="Arial"/>
      <family val="2"/>
    </font>
    <font>
      <sz val="18"/>
      <name val="Arial"/>
      <family val="2"/>
    </font>
    <font>
      <b/>
      <sz val="10"/>
      <name val="Arial"/>
      <family val="2"/>
    </font>
    <font>
      <sz val="10"/>
      <color indexed="8"/>
      <name val="Arial"/>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double">
        <color indexed="8"/>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8"/>
      </left>
      <right style="thin">
        <color indexed="8"/>
      </right>
      <top style="double">
        <color indexed="8"/>
      </top>
      <bottom style="double">
        <color indexed="8"/>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right style="double">
        <color indexed="8"/>
      </right>
      <top style="double">
        <color indexed="8"/>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style="thin">
        <color indexed="8"/>
      </left>
      <right style="double">
        <color indexed="8"/>
      </right>
      <top/>
      <bottom style="thin">
        <color indexed="8"/>
      </bottom>
      <diagonal/>
    </border>
    <border>
      <left style="thin">
        <color indexed="8"/>
      </left>
      <right style="thin">
        <color indexed="8"/>
      </right>
      <top/>
      <bottom style="thin">
        <color indexed="8"/>
      </bottom>
      <diagonal/>
    </border>
    <border>
      <left style="thin">
        <color indexed="8"/>
      </left>
      <right/>
      <top style="double">
        <color indexed="8"/>
      </top>
      <bottom/>
      <diagonal/>
    </border>
    <border>
      <left style="thin">
        <color indexed="8"/>
      </left>
      <right/>
      <top/>
      <bottom style="thin">
        <color indexed="8"/>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9">
    <xf numFmtId="0" fontId="0" fillId="0" borderId="0" xfId="0"/>
    <xf numFmtId="0" fontId="0" fillId="0" borderId="0" xfId="0" applyProtection="1"/>
    <xf numFmtId="0" fontId="0" fillId="0" borderId="0" xfId="0" applyAlignment="1">
      <alignment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0" xfId="0" applyAlignment="1">
      <alignment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0" fillId="2" borderId="0" xfId="0" applyFill="1" applyProtection="1"/>
    <xf numFmtId="0" fontId="11" fillId="2" borderId="0" xfId="0" applyFont="1" applyFill="1" applyProtection="1"/>
    <xf numFmtId="0" fontId="6" fillId="0" borderId="0" xfId="0" applyFont="1" applyAlignment="1">
      <alignment horizontal="left"/>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3" fillId="0" borderId="0" xfId="0" applyFont="1"/>
    <xf numFmtId="0" fontId="0" fillId="0" borderId="7" xfId="0" quotePrefix="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1" fillId="0" borderId="0" xfId="0" applyFont="1" applyFill="1" applyProtection="1"/>
    <xf numFmtId="0" fontId="0" fillId="0" borderId="0" xfId="0" applyFill="1" applyProtection="1"/>
    <xf numFmtId="0" fontId="3" fillId="0" borderId="0" xfId="0" applyFont="1" applyFill="1" applyProtection="1"/>
    <xf numFmtId="0" fontId="0" fillId="0" borderId="0" xfId="0" applyFill="1" applyAlignment="1" applyProtection="1">
      <alignment wrapText="1"/>
    </xf>
    <xf numFmtId="0" fontId="3" fillId="0" borderId="0" xfId="0" applyFont="1" applyFill="1" applyAlignment="1" applyProtection="1">
      <alignment wrapText="1"/>
    </xf>
    <xf numFmtId="0" fontId="12" fillId="0" borderId="0" xfId="0" applyFont="1" applyFill="1" applyProtection="1"/>
    <xf numFmtId="0" fontId="13" fillId="0" borderId="0" xfId="0" applyFont="1" applyFill="1" applyBorder="1" applyProtection="1"/>
    <xf numFmtId="0" fontId="12" fillId="0" borderId="0" xfId="0" applyFont="1" applyFill="1" applyBorder="1" applyProtection="1"/>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4" fillId="0" borderId="12" xfId="0" applyFont="1" applyFill="1" applyBorder="1" applyProtection="1"/>
    <xf numFmtId="0" fontId="13" fillId="0" borderId="13" xfId="0" applyFont="1" applyFill="1" applyBorder="1" applyProtection="1"/>
    <xf numFmtId="0" fontId="13" fillId="0" borderId="14" xfId="0" applyFont="1" applyFill="1" applyBorder="1" applyProtection="1"/>
    <xf numFmtId="0" fontId="13" fillId="0" borderId="2" xfId="0" applyFont="1" applyFill="1" applyBorder="1" applyProtection="1"/>
    <xf numFmtId="0" fontId="13" fillId="0" borderId="0" xfId="0" applyFont="1" applyFill="1" applyBorder="1" applyAlignment="1" applyProtection="1">
      <alignment horizontal="left"/>
    </xf>
    <xf numFmtId="0" fontId="13" fillId="0" borderId="6" xfId="0" applyFont="1" applyFill="1" applyBorder="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right"/>
    </xf>
    <xf numFmtId="0" fontId="13" fillId="0" borderId="15" xfId="0" applyFont="1" applyFill="1" applyBorder="1" applyProtection="1"/>
    <xf numFmtId="0" fontId="12" fillId="0" borderId="7" xfId="0" applyFont="1" applyFill="1" applyBorder="1" applyAlignment="1" applyProtection="1">
      <alignment horizontal="center" vertical="center"/>
    </xf>
    <xf numFmtId="0" fontId="13" fillId="0" borderId="16" xfId="0" applyFont="1" applyFill="1" applyBorder="1" applyAlignment="1" applyProtection="1">
      <alignment horizontal="center" vertical="center" wrapText="1" readingOrder="1"/>
    </xf>
    <xf numFmtId="0" fontId="13" fillId="0" borderId="17" xfId="0" applyFont="1" applyFill="1" applyBorder="1" applyAlignment="1" applyProtection="1">
      <alignment horizontal="center" vertical="center"/>
    </xf>
    <xf numFmtId="0" fontId="13" fillId="0" borderId="18"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21" xfId="0" applyFont="1" applyFill="1" applyBorder="1" applyProtection="1"/>
    <xf numFmtId="0" fontId="12" fillId="0" borderId="0" xfId="0" applyFont="1" applyFill="1" applyBorder="1" applyAlignment="1" applyProtection="1">
      <alignment horizontal="center"/>
    </xf>
    <xf numFmtId="0" fontId="10" fillId="0" borderId="0" xfId="0" applyFont="1" applyFill="1" applyAlignment="1">
      <alignment horizontal="left" wrapText="1"/>
    </xf>
    <xf numFmtId="0" fontId="3" fillId="0" borderId="0" xfId="0" applyFont="1" applyAlignment="1">
      <alignment vertical="center"/>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23" xfId="0" applyFont="1" applyBorder="1" applyAlignment="1" applyProtection="1"/>
    <xf numFmtId="0" fontId="12" fillId="0" borderId="23" xfId="0" applyFont="1" applyFill="1" applyBorder="1" applyAlignment="1" applyProtection="1">
      <alignment horizontal="center" vertical="center"/>
    </xf>
    <xf numFmtId="0" fontId="15" fillId="0" borderId="0" xfId="0" applyFont="1" applyFill="1" applyProtection="1"/>
    <xf numFmtId="0" fontId="0" fillId="0" borderId="7" xfId="0" applyFill="1" applyBorder="1" applyProtection="1"/>
    <xf numFmtId="0" fontId="0" fillId="0" borderId="7" xfId="0" applyFill="1" applyBorder="1" applyAlignment="1" applyProtection="1">
      <alignment horizontal="center" vertical="center"/>
    </xf>
    <xf numFmtId="0" fontId="9" fillId="0" borderId="7" xfId="0" applyFont="1" applyBorder="1" applyAlignment="1">
      <alignment horizontal="center" vertical="center" wrapText="1"/>
    </xf>
    <xf numFmtId="0" fontId="3" fillId="0" borderId="7" xfId="0" quotePrefix="1"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3" fillId="0" borderId="7" xfId="0" applyFont="1" applyFill="1" applyBorder="1" applyAlignment="1" applyProtection="1">
      <alignment horizontal="center" vertical="center" wrapText="1"/>
    </xf>
    <xf numFmtId="0" fontId="0" fillId="0" borderId="0" xfId="0" applyFill="1" applyBorder="1" applyProtection="1"/>
    <xf numFmtId="0" fontId="2" fillId="0" borderId="0" xfId="0" applyFont="1" applyFill="1" applyBorder="1" applyAlignment="1" applyProtection="1">
      <alignment horizontal="left"/>
    </xf>
    <xf numFmtId="0" fontId="13" fillId="0" borderId="24" xfId="0" applyFont="1" applyFill="1" applyBorder="1" applyAlignment="1" applyProtection="1">
      <alignment horizontal="center" vertical="center"/>
    </xf>
    <xf numFmtId="0" fontId="12" fillId="0" borderId="24" xfId="0" applyFont="1" applyFill="1" applyBorder="1" applyAlignment="1" applyProtection="1">
      <alignment horizontal="center" vertical="center" wrapText="1"/>
    </xf>
    <xf numFmtId="0" fontId="12" fillId="0" borderId="24" xfId="0" applyFont="1" applyFill="1" applyBorder="1" applyAlignment="1" applyProtection="1">
      <alignment horizontal="center"/>
    </xf>
    <xf numFmtId="0" fontId="12" fillId="0" borderId="24"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wrapText="1"/>
    </xf>
    <xf numFmtId="0" fontId="0" fillId="0" borderId="0" xfId="0" applyAlignment="1" applyProtection="1">
      <alignment vertical="center" wrapText="1"/>
    </xf>
    <xf numFmtId="0" fontId="6" fillId="0" borderId="0" xfId="0" applyFont="1" applyAlignment="1" applyProtection="1">
      <alignment horizontal="left"/>
    </xf>
    <xf numFmtId="0" fontId="3" fillId="0" borderId="0" xfId="0" applyFont="1" applyProtection="1"/>
    <xf numFmtId="0" fontId="3" fillId="0" borderId="25" xfId="0" applyFont="1" applyBorder="1"/>
    <xf numFmtId="0" fontId="0" fillId="0" borderId="26" xfId="0" applyBorder="1"/>
    <xf numFmtId="0" fontId="0" fillId="0" borderId="27" xfId="0" applyBorder="1"/>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wrapText="1"/>
    </xf>
    <xf numFmtId="0" fontId="0" fillId="0" borderId="37" xfId="0" applyBorder="1" applyAlignment="1">
      <alignment horizontal="center" vertical="center"/>
    </xf>
    <xf numFmtId="0" fontId="16" fillId="0" borderId="0" xfId="0" applyFont="1" applyAlignment="1">
      <alignment vertical="center"/>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3" fillId="0" borderId="0" xfId="0" applyFont="1" applyAlignment="1">
      <alignment horizontal="left"/>
    </xf>
    <xf numFmtId="0" fontId="6" fillId="0" borderId="0" xfId="0" applyFont="1" applyAlignment="1">
      <alignment horizontal="left" wrapText="1"/>
    </xf>
    <xf numFmtId="0" fontId="6" fillId="0" borderId="1" xfId="0" applyFont="1" applyBorder="1" applyAlignment="1">
      <alignment horizontal="left"/>
    </xf>
    <xf numFmtId="0" fontId="6" fillId="0" borderId="0" xfId="0" applyFont="1" applyAlignment="1">
      <alignment horizontal="right"/>
    </xf>
    <xf numFmtId="0" fontId="0" fillId="0" borderId="0" xfId="0" applyFill="1" applyAlignment="1" applyProtection="1">
      <alignment wrapText="1"/>
    </xf>
    <xf numFmtId="0" fontId="0" fillId="0" borderId="0" xfId="0" applyAlignment="1">
      <alignment wrapText="1"/>
    </xf>
    <xf numFmtId="1" fontId="12" fillId="0" borderId="18" xfId="0" applyNumberFormat="1"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1" fontId="12" fillId="0" borderId="18" xfId="0" applyNumberFormat="1"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0" fontId="12" fillId="0" borderId="0" xfId="0" applyFont="1" applyFill="1" applyBorder="1" applyAlignment="1" applyProtection="1">
      <alignment horizontal="center"/>
    </xf>
    <xf numFmtId="0" fontId="12" fillId="0" borderId="2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xf>
    <xf numFmtId="0" fontId="12" fillId="0" borderId="7"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vertical="center"/>
      <protection locked="0"/>
    </xf>
    <xf numFmtId="0" fontId="12" fillId="0" borderId="7" xfId="0" applyNumberFormat="1" applyFont="1" applyFill="1" applyBorder="1" applyAlignment="1" applyProtection="1">
      <alignment horizontal="center" vertical="center"/>
      <protection locked="0"/>
    </xf>
    <xf numFmtId="0" fontId="12" fillId="0" borderId="7" xfId="0" applyFont="1" applyFill="1" applyBorder="1" applyAlignment="1" applyProtection="1">
      <alignment vertical="center"/>
      <protection locked="0"/>
    </xf>
    <xf numFmtId="0" fontId="17" fillId="0" borderId="24" xfId="0" applyFont="1" applyFill="1" applyBorder="1" applyAlignment="1" applyProtection="1">
      <alignment horizontal="center" vertical="center"/>
    </xf>
    <xf numFmtId="0" fontId="0" fillId="0" borderId="9" xfId="0"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2"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14" fontId="12" fillId="0" borderId="1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2" fillId="0" borderId="2" xfId="0" applyFont="1" applyFill="1" applyBorder="1" applyAlignment="1" applyProtection="1">
      <alignment horizontal="center" vertical="center"/>
    </xf>
    <xf numFmtId="0" fontId="0" fillId="0" borderId="3" xfId="0" applyBorder="1" applyAlignment="1" applyProtection="1">
      <alignment horizontal="center" vertical="center"/>
    </xf>
    <xf numFmtId="0" fontId="12" fillId="0" borderId="42" xfId="0" applyFont="1" applyFill="1" applyBorder="1" applyAlignment="1" applyProtection="1">
      <protection locked="0"/>
    </xf>
    <xf numFmtId="0" fontId="0" fillId="0" borderId="43" xfId="0" applyBorder="1" applyAlignment="1" applyProtection="1">
      <protection locked="0"/>
    </xf>
    <xf numFmtId="0" fontId="12" fillId="0" borderId="44" xfId="0" applyFont="1" applyFill="1" applyBorder="1" applyAlignment="1" applyProtection="1">
      <alignment wrapText="1"/>
      <protection locked="0"/>
    </xf>
    <xf numFmtId="0" fontId="0" fillId="0" borderId="45" xfId="0" applyBorder="1" applyAlignment="1" applyProtection="1">
      <alignment wrapText="1"/>
      <protection locked="0"/>
    </xf>
    <xf numFmtId="0" fontId="12" fillId="0" borderId="3" xfId="0" applyFont="1" applyFill="1" applyBorder="1" applyAlignment="1" applyProtection="1">
      <alignment horizontal="center" vertical="center"/>
    </xf>
    <xf numFmtId="0" fontId="0" fillId="0" borderId="5" xfId="0" applyBorder="1" applyAlignment="1" applyProtection="1">
      <alignment horizontal="center" vertical="center"/>
    </xf>
    <xf numFmtId="0" fontId="12" fillId="0" borderId="6"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24" xfId="0" applyFont="1" applyFill="1" applyBorder="1" applyAlignment="1" applyProtection="1">
      <alignment horizontal="center" vertical="center" wrapText="1"/>
      <protection locked="0"/>
    </xf>
    <xf numFmtId="0" fontId="7" fillId="0" borderId="0" xfId="0" applyFont="1" applyAlignment="1" applyProtection="1">
      <alignment horizontal="center"/>
    </xf>
    <xf numFmtId="0" fontId="8" fillId="0" borderId="0" xfId="0" applyFont="1" applyAlignment="1">
      <alignment horizontal="center"/>
    </xf>
    <xf numFmtId="0" fontId="8" fillId="0" borderId="0" xfId="0" applyFont="1" applyAlignment="1" applyProtection="1">
      <alignment horizontal="center"/>
    </xf>
    <xf numFmtId="0" fontId="3" fillId="0" borderId="50" xfId="0" applyFont="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0" xfId="0" quotePrefix="1" applyBorder="1" applyAlignment="1" applyProtection="1">
      <alignment horizontal="center" vertical="center" wrapText="1"/>
      <protection locked="0"/>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619125</xdr:colOff>
      <xdr:row>9</xdr:row>
      <xdr:rowOff>38100</xdr:rowOff>
    </xdr:from>
    <xdr:to>
      <xdr:col>8</xdr:col>
      <xdr:colOff>619125</xdr:colOff>
      <xdr:row>18</xdr:row>
      <xdr:rowOff>104775</xdr:rowOff>
    </xdr:to>
    <xdr:pic>
      <xdr:nvPicPr>
        <xdr:cNvPr id="1301" name="Image 3">
          <a:extLst>
            <a:ext uri="{FF2B5EF4-FFF2-40B4-BE49-F238E27FC236}">
              <a16:creationId xmlns:a16="http://schemas.microsoft.com/office/drawing/2014/main" id="{AABBEFCE-CC61-8446-E836-155AAEF5B8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3875" y="2200275"/>
          <a:ext cx="305752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5"/>
  <sheetViews>
    <sheetView workbookViewId="0">
      <selection activeCell="I3" sqref="I3:I13"/>
    </sheetView>
  </sheetViews>
  <sheetFormatPr defaultRowHeight="12.75" x14ac:dyDescent="0.2"/>
  <cols>
    <col min="1" max="1" width="11.42578125" customWidth="1"/>
    <col min="2" max="2" width="25.28515625" customWidth="1"/>
    <col min="3" max="3" width="15.7109375" customWidth="1"/>
    <col min="4" max="4" width="20.42578125" customWidth="1"/>
    <col min="5" max="5" width="29.140625" customWidth="1"/>
    <col min="6" max="6" width="24.7109375" customWidth="1"/>
    <col min="7" max="9" width="11.42578125" customWidth="1"/>
    <col min="10" max="10" width="46.85546875" customWidth="1"/>
    <col min="11" max="256" width="11.42578125" customWidth="1"/>
  </cols>
  <sheetData>
    <row r="2" spans="1:12" x14ac:dyDescent="0.2">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x14ac:dyDescent="0.2">
      <c r="A3" s="22" t="s">
        <v>13</v>
      </c>
      <c r="B3" s="22" t="s">
        <v>494</v>
      </c>
      <c r="C3" s="22" t="s">
        <v>507</v>
      </c>
      <c r="D3" s="22" t="s">
        <v>33</v>
      </c>
      <c r="E3" s="24" t="s">
        <v>668</v>
      </c>
      <c r="F3" s="22" t="s">
        <v>675</v>
      </c>
      <c r="G3" s="47" t="s">
        <v>1594</v>
      </c>
      <c r="H3" s="24" t="s">
        <v>486</v>
      </c>
      <c r="I3" s="22" t="s">
        <v>507</v>
      </c>
      <c r="J3" s="16" t="s">
        <v>1607</v>
      </c>
      <c r="K3" s="16">
        <v>1</v>
      </c>
      <c r="L3" s="88" t="s">
        <v>2317</v>
      </c>
    </row>
    <row r="4" spans="1:12" ht="14.25" x14ac:dyDescent="0.2">
      <c r="A4" s="22" t="s">
        <v>21</v>
      </c>
      <c r="B4" s="22" t="s">
        <v>495</v>
      </c>
      <c r="C4" s="22" t="s">
        <v>1598</v>
      </c>
      <c r="D4" s="22" t="s">
        <v>38</v>
      </c>
      <c r="E4" s="22" t="s">
        <v>974</v>
      </c>
      <c r="F4" s="22" t="s">
        <v>676</v>
      </c>
      <c r="G4" s="47" t="s">
        <v>1595</v>
      </c>
      <c r="H4" s="24" t="s">
        <v>493</v>
      </c>
      <c r="I4" s="22" t="s">
        <v>505</v>
      </c>
      <c r="J4" s="16" t="s">
        <v>1622</v>
      </c>
      <c r="K4" s="16">
        <v>2</v>
      </c>
      <c r="L4" s="88" t="s">
        <v>2318</v>
      </c>
    </row>
    <row r="5" spans="1:12" ht="14.25" x14ac:dyDescent="0.2">
      <c r="A5" s="16"/>
      <c r="B5" s="22" t="s">
        <v>496</v>
      </c>
      <c r="C5" s="22" t="s">
        <v>505</v>
      </c>
      <c r="D5" s="22" t="s">
        <v>35</v>
      </c>
      <c r="E5" s="24" t="s">
        <v>663</v>
      </c>
      <c r="F5" s="22" t="s">
        <v>677</v>
      </c>
      <c r="G5" s="47" t="s">
        <v>1596</v>
      </c>
      <c r="H5" s="24" t="s">
        <v>488</v>
      </c>
      <c r="I5" s="22" t="s">
        <v>506</v>
      </c>
      <c r="J5" s="16" t="s">
        <v>1617</v>
      </c>
      <c r="K5" s="16">
        <v>3</v>
      </c>
      <c r="L5" s="88" t="s">
        <v>2319</v>
      </c>
    </row>
    <row r="6" spans="1:12" ht="14.25" x14ac:dyDescent="0.2">
      <c r="A6" s="16"/>
      <c r="B6" s="22" t="s">
        <v>498</v>
      </c>
      <c r="C6" s="22" t="s">
        <v>506</v>
      </c>
      <c r="D6" s="22" t="s">
        <v>180</v>
      </c>
      <c r="E6" s="22" t="s">
        <v>650</v>
      </c>
      <c r="F6" s="48" t="s">
        <v>1636</v>
      </c>
      <c r="G6" s="47"/>
      <c r="H6" s="24" t="s">
        <v>489</v>
      </c>
      <c r="I6" s="22" t="s">
        <v>508</v>
      </c>
      <c r="J6" s="16" t="s">
        <v>1612</v>
      </c>
      <c r="K6" s="16">
        <v>4</v>
      </c>
      <c r="L6" s="88" t="s">
        <v>2320</v>
      </c>
    </row>
    <row r="7" spans="1:12" ht="14.25" x14ac:dyDescent="0.2">
      <c r="A7" s="16"/>
      <c r="B7" s="22" t="s">
        <v>499</v>
      </c>
      <c r="C7" s="22" t="s">
        <v>508</v>
      </c>
      <c r="D7" s="22" t="s">
        <v>36</v>
      </c>
      <c r="E7" s="48" t="s">
        <v>1627</v>
      </c>
      <c r="F7" s="48" t="s">
        <v>1637</v>
      </c>
      <c r="G7" s="47"/>
      <c r="H7" s="24" t="s">
        <v>490</v>
      </c>
      <c r="I7" s="22" t="s">
        <v>636</v>
      </c>
      <c r="J7" s="16" t="s">
        <v>1609</v>
      </c>
      <c r="K7" s="16">
        <v>5</v>
      </c>
      <c r="L7" s="88" t="s">
        <v>2321</v>
      </c>
    </row>
    <row r="8" spans="1:12" ht="25.5" x14ac:dyDescent="0.2">
      <c r="A8" s="16"/>
      <c r="B8" s="22" t="s">
        <v>500</v>
      </c>
      <c r="C8" s="22" t="s">
        <v>636</v>
      </c>
      <c r="D8" s="22" t="s">
        <v>181</v>
      </c>
      <c r="E8" s="48" t="s">
        <v>1628</v>
      </c>
      <c r="F8" s="48" t="s">
        <v>1635</v>
      </c>
      <c r="G8" s="47"/>
      <c r="H8" s="24" t="s">
        <v>491</v>
      </c>
      <c r="I8" s="22" t="s">
        <v>509</v>
      </c>
      <c r="J8" s="16" t="s">
        <v>1624</v>
      </c>
      <c r="K8" s="16">
        <v>6</v>
      </c>
      <c r="L8" s="88" t="s">
        <v>2322</v>
      </c>
    </row>
    <row r="9" spans="1:12" x14ac:dyDescent="0.2">
      <c r="A9" s="16"/>
      <c r="B9" s="22" t="s">
        <v>497</v>
      </c>
      <c r="C9" s="22" t="s">
        <v>965</v>
      </c>
      <c r="D9" s="22" t="s">
        <v>34</v>
      </c>
      <c r="E9" s="48" t="s">
        <v>1626</v>
      </c>
      <c r="F9" s="22" t="s">
        <v>678</v>
      </c>
      <c r="G9" s="47"/>
      <c r="H9" s="24" t="s">
        <v>487</v>
      </c>
      <c r="I9" s="22" t="s">
        <v>510</v>
      </c>
      <c r="J9" s="16" t="s">
        <v>1619</v>
      </c>
      <c r="K9" s="16">
        <v>7</v>
      </c>
    </row>
    <row r="10" spans="1:12" x14ac:dyDescent="0.2">
      <c r="A10" s="16"/>
      <c r="B10" s="22" t="s">
        <v>501</v>
      </c>
      <c r="C10" s="22" t="s">
        <v>509</v>
      </c>
      <c r="D10" s="22" t="s">
        <v>32</v>
      </c>
      <c r="E10" s="24" t="s">
        <v>661</v>
      </c>
      <c r="F10" s="22" t="s">
        <v>674</v>
      </c>
      <c r="G10" s="47"/>
      <c r="H10" s="24" t="s">
        <v>492</v>
      </c>
      <c r="I10" s="22" t="s">
        <v>511</v>
      </c>
      <c r="J10" s="16" t="s">
        <v>1614</v>
      </c>
      <c r="K10" s="16"/>
    </row>
    <row r="11" spans="1:12" x14ac:dyDescent="0.2">
      <c r="A11" s="16"/>
      <c r="B11" s="22" t="s">
        <v>502</v>
      </c>
      <c r="C11" s="22" t="s">
        <v>510</v>
      </c>
      <c r="D11" s="22" t="s">
        <v>37</v>
      </c>
      <c r="E11" s="24" t="s">
        <v>659</v>
      </c>
      <c r="F11" s="22" t="s">
        <v>1654</v>
      </c>
      <c r="G11" s="47"/>
      <c r="H11" s="16"/>
      <c r="I11" s="22" t="s">
        <v>512</v>
      </c>
      <c r="J11" s="16" t="s">
        <v>1610</v>
      </c>
      <c r="K11" s="16"/>
    </row>
    <row r="12" spans="1:12" x14ac:dyDescent="0.2">
      <c r="A12" s="16"/>
      <c r="B12" s="22" t="s">
        <v>503</v>
      </c>
      <c r="C12" s="22" t="s">
        <v>511</v>
      </c>
      <c r="D12" s="16"/>
      <c r="E12" s="48" t="s">
        <v>1638</v>
      </c>
      <c r="F12" s="48" t="s">
        <v>1634</v>
      </c>
      <c r="G12" s="47"/>
      <c r="H12" s="16"/>
      <c r="I12" s="22" t="s">
        <v>513</v>
      </c>
      <c r="J12" s="16" t="s">
        <v>1625</v>
      </c>
      <c r="K12" s="16"/>
    </row>
    <row r="13" spans="1:12" x14ac:dyDescent="0.2">
      <c r="A13" s="16"/>
      <c r="B13" s="22" t="s">
        <v>504</v>
      </c>
      <c r="C13" s="22" t="s">
        <v>512</v>
      </c>
      <c r="D13" s="16"/>
      <c r="E13" s="48" t="s">
        <v>1632</v>
      </c>
      <c r="F13" s="22" t="s">
        <v>680</v>
      </c>
      <c r="G13" s="47"/>
      <c r="H13" s="16"/>
      <c r="I13" s="22" t="s">
        <v>514</v>
      </c>
      <c r="J13" s="16" t="s">
        <v>1620</v>
      </c>
      <c r="K13" s="16"/>
    </row>
    <row r="14" spans="1:12" x14ac:dyDescent="0.2">
      <c r="A14" s="16"/>
      <c r="B14" s="16"/>
      <c r="C14" s="22" t="s">
        <v>513</v>
      </c>
      <c r="D14" s="16"/>
      <c r="E14" s="48" t="s">
        <v>1633</v>
      </c>
      <c r="F14" s="22" t="s">
        <v>679</v>
      </c>
      <c r="G14" s="47"/>
      <c r="H14" s="16"/>
      <c r="I14" s="16"/>
      <c r="J14" s="16" t="s">
        <v>1615</v>
      </c>
      <c r="K14" s="16"/>
    </row>
    <row r="15" spans="1:12" x14ac:dyDescent="0.2">
      <c r="A15" s="16"/>
      <c r="B15" s="16"/>
      <c r="C15" s="22" t="s">
        <v>514</v>
      </c>
      <c r="D15" s="16"/>
      <c r="E15" s="24" t="s">
        <v>660</v>
      </c>
      <c r="F15" s="16"/>
      <c r="G15" s="47"/>
      <c r="H15" s="16"/>
      <c r="I15" s="16"/>
      <c r="J15" s="16" t="s">
        <v>1606</v>
      </c>
      <c r="K15" s="16"/>
    </row>
    <row r="16" spans="1:12" x14ac:dyDescent="0.2">
      <c r="A16" s="16"/>
      <c r="B16" s="16"/>
      <c r="C16" s="16"/>
      <c r="D16" s="16"/>
      <c r="E16" s="24" t="s">
        <v>662</v>
      </c>
      <c r="F16" s="16"/>
      <c r="G16" s="47"/>
      <c r="H16" s="16"/>
      <c r="I16" s="16"/>
      <c r="J16" s="16" t="s">
        <v>1621</v>
      </c>
      <c r="K16" s="16"/>
    </row>
    <row r="17" spans="1:11" x14ac:dyDescent="0.2">
      <c r="A17" s="16"/>
      <c r="B17" s="16"/>
      <c r="C17" s="16"/>
      <c r="D17" s="16"/>
      <c r="E17" s="24" t="s">
        <v>1639</v>
      </c>
      <c r="F17" s="16"/>
      <c r="G17" s="47"/>
      <c r="H17" s="16"/>
      <c r="I17" s="16"/>
      <c r="J17" s="16" t="s">
        <v>1616</v>
      </c>
      <c r="K17" s="16"/>
    </row>
    <row r="18" spans="1:11" x14ac:dyDescent="0.2">
      <c r="A18" s="16"/>
      <c r="B18" s="16"/>
      <c r="C18" s="16"/>
      <c r="D18" s="16"/>
      <c r="E18" s="48" t="s">
        <v>1641</v>
      </c>
      <c r="F18" s="16"/>
      <c r="G18" s="47"/>
      <c r="H18" s="16"/>
      <c r="I18" s="16"/>
      <c r="J18" s="16" t="s">
        <v>1611</v>
      </c>
      <c r="K18" s="16"/>
    </row>
    <row r="19" spans="1:11" x14ac:dyDescent="0.2">
      <c r="A19" s="16"/>
      <c r="B19" s="16"/>
      <c r="C19" s="16"/>
      <c r="D19" s="16"/>
      <c r="E19" s="24" t="s">
        <v>665</v>
      </c>
      <c r="F19" s="16"/>
      <c r="G19" s="47"/>
      <c r="H19" s="16"/>
      <c r="I19" s="16"/>
      <c r="J19" s="16" t="s">
        <v>1608</v>
      </c>
      <c r="K19" s="16"/>
    </row>
    <row r="20" spans="1:11" x14ac:dyDescent="0.2">
      <c r="A20" s="16"/>
      <c r="B20" s="16"/>
      <c r="C20" s="16"/>
      <c r="D20" s="16"/>
      <c r="E20" s="48" t="s">
        <v>1642</v>
      </c>
      <c r="F20" s="16"/>
      <c r="G20" s="47"/>
      <c r="H20" s="16"/>
      <c r="I20" s="16"/>
      <c r="J20" s="16" t="s">
        <v>1623</v>
      </c>
      <c r="K20" s="16"/>
    </row>
    <row r="21" spans="1:11" x14ac:dyDescent="0.2">
      <c r="A21" s="16"/>
      <c r="B21" s="16"/>
      <c r="C21" s="16"/>
      <c r="D21" s="16"/>
      <c r="E21" s="22" t="s">
        <v>652</v>
      </c>
      <c r="F21" s="16"/>
      <c r="G21" s="47"/>
      <c r="H21" s="16"/>
      <c r="I21" s="16"/>
      <c r="J21" s="16" t="s">
        <v>1618</v>
      </c>
      <c r="K21" s="16"/>
    </row>
    <row r="22" spans="1:11" x14ac:dyDescent="0.2">
      <c r="A22" s="16"/>
      <c r="B22" s="16"/>
      <c r="C22" s="16"/>
      <c r="D22" s="16"/>
      <c r="E22" s="48" t="s">
        <v>1643</v>
      </c>
      <c r="F22" s="16"/>
      <c r="G22" s="24"/>
      <c r="H22" s="16"/>
      <c r="I22" s="16"/>
      <c r="J22" s="16" t="s">
        <v>1613</v>
      </c>
      <c r="K22" s="16"/>
    </row>
    <row r="23" spans="1:11" x14ac:dyDescent="0.2">
      <c r="A23" s="16"/>
      <c r="B23" s="16"/>
      <c r="C23" s="16"/>
      <c r="D23" s="16"/>
      <c r="E23" s="24" t="s">
        <v>669</v>
      </c>
      <c r="F23" s="16"/>
      <c r="G23" s="24"/>
      <c r="H23" s="16"/>
      <c r="I23" s="16"/>
      <c r="J23" s="16"/>
      <c r="K23" s="16"/>
    </row>
    <row r="24" spans="1:11" x14ac:dyDescent="0.2">
      <c r="A24" s="16"/>
      <c r="B24" s="16"/>
      <c r="C24" s="16"/>
      <c r="D24" s="16"/>
      <c r="E24" s="24" t="s">
        <v>666</v>
      </c>
      <c r="F24" s="16"/>
      <c r="G24" s="16"/>
      <c r="H24" s="16"/>
      <c r="I24" s="16"/>
      <c r="J24" s="16"/>
      <c r="K24" s="16"/>
    </row>
    <row r="25" spans="1:11" x14ac:dyDescent="0.2">
      <c r="A25" s="16"/>
      <c r="B25" s="16"/>
      <c r="C25" s="16"/>
      <c r="D25" s="16"/>
      <c r="E25" s="22" t="s">
        <v>637</v>
      </c>
      <c r="F25" s="16"/>
      <c r="G25" s="16"/>
      <c r="H25" s="16"/>
      <c r="I25" s="16"/>
      <c r="J25" s="16"/>
      <c r="K25" s="16"/>
    </row>
    <row r="26" spans="1:11" x14ac:dyDescent="0.2">
      <c r="A26" s="16"/>
      <c r="B26" s="16"/>
      <c r="C26" s="16"/>
      <c r="D26" s="16"/>
      <c r="E26" s="22" t="s">
        <v>1646</v>
      </c>
      <c r="F26" s="16"/>
      <c r="G26" s="16"/>
      <c r="H26" s="16"/>
      <c r="I26" s="16"/>
      <c r="J26" s="16"/>
      <c r="K26" s="16"/>
    </row>
    <row r="27" spans="1:11" x14ac:dyDescent="0.2">
      <c r="A27" s="16"/>
      <c r="B27" s="16"/>
      <c r="C27" s="16"/>
      <c r="D27" s="16"/>
      <c r="E27" s="22" t="s">
        <v>651</v>
      </c>
      <c r="F27" s="16"/>
      <c r="G27" s="16"/>
      <c r="H27" s="16"/>
      <c r="I27" s="16"/>
      <c r="J27" s="16"/>
      <c r="K27" s="16"/>
    </row>
    <row r="28" spans="1:11" x14ac:dyDescent="0.2">
      <c r="A28" s="16"/>
      <c r="B28" s="16"/>
      <c r="C28" s="16"/>
      <c r="D28" s="16"/>
      <c r="E28" s="48" t="s">
        <v>1640</v>
      </c>
      <c r="F28" s="16"/>
      <c r="G28" s="16"/>
      <c r="H28" s="16"/>
      <c r="I28" s="16"/>
      <c r="J28" s="16"/>
      <c r="K28" s="16"/>
    </row>
    <row r="29" spans="1:11" x14ac:dyDescent="0.2">
      <c r="A29" s="16"/>
      <c r="B29" s="16"/>
      <c r="C29" s="16"/>
      <c r="D29" s="16"/>
      <c r="E29" s="22" t="s">
        <v>640</v>
      </c>
      <c r="F29" s="16"/>
      <c r="G29" s="16"/>
      <c r="H29" s="16"/>
      <c r="I29" s="16"/>
      <c r="J29" s="16"/>
      <c r="K29" s="16"/>
    </row>
    <row r="30" spans="1:11" x14ac:dyDescent="0.2">
      <c r="A30" s="16"/>
      <c r="B30" s="16"/>
      <c r="C30" s="16"/>
      <c r="D30" s="16"/>
      <c r="E30" s="22" t="s">
        <v>645</v>
      </c>
      <c r="F30" s="16"/>
      <c r="G30" s="16"/>
      <c r="H30" s="16"/>
      <c r="I30" s="16"/>
      <c r="J30" s="16"/>
      <c r="K30" s="16"/>
    </row>
    <row r="31" spans="1:11" x14ac:dyDescent="0.2">
      <c r="A31" s="16"/>
      <c r="B31" s="16"/>
      <c r="C31" s="16"/>
      <c r="D31" s="16"/>
      <c r="E31" s="24" t="s">
        <v>667</v>
      </c>
      <c r="F31" s="16"/>
      <c r="G31" s="16"/>
      <c r="H31" s="16"/>
      <c r="I31" s="16"/>
      <c r="J31" s="16"/>
      <c r="K31" s="16"/>
    </row>
    <row r="32" spans="1:11" x14ac:dyDescent="0.2">
      <c r="A32" s="16"/>
      <c r="B32" s="16"/>
      <c r="C32" s="16"/>
      <c r="D32" s="16"/>
      <c r="E32" s="22" t="s">
        <v>675</v>
      </c>
      <c r="F32" s="16"/>
      <c r="G32" s="16"/>
      <c r="H32" s="16"/>
      <c r="I32" s="16"/>
      <c r="J32" s="16"/>
      <c r="K32" s="16"/>
    </row>
    <row r="33" spans="1:11" x14ac:dyDescent="0.2">
      <c r="A33" s="16"/>
      <c r="B33" s="16"/>
      <c r="C33" s="16"/>
      <c r="D33" s="16"/>
      <c r="E33" s="22" t="s">
        <v>641</v>
      </c>
      <c r="F33" s="16"/>
      <c r="G33" s="16"/>
      <c r="H33" s="16"/>
      <c r="I33" s="16"/>
      <c r="J33" s="16"/>
      <c r="K33" s="16"/>
    </row>
    <row r="34" spans="1:11" x14ac:dyDescent="0.2">
      <c r="A34" s="16"/>
      <c r="B34" s="16"/>
      <c r="C34" s="16"/>
      <c r="D34" s="16"/>
      <c r="E34" s="22" t="s">
        <v>646</v>
      </c>
      <c r="F34" s="16"/>
      <c r="G34" s="16"/>
      <c r="H34" s="16"/>
      <c r="I34" s="16"/>
      <c r="J34" s="16"/>
      <c r="K34" s="16"/>
    </row>
    <row r="35" spans="1:11" x14ac:dyDescent="0.2">
      <c r="A35" s="16"/>
      <c r="B35" s="16"/>
      <c r="C35" s="16"/>
      <c r="D35" s="16"/>
      <c r="E35" s="22" t="s">
        <v>642</v>
      </c>
      <c r="F35" s="16"/>
      <c r="G35" s="16"/>
      <c r="H35" s="16"/>
      <c r="I35" s="16"/>
      <c r="J35" s="16"/>
      <c r="K35" s="16"/>
    </row>
    <row r="36" spans="1:11" x14ac:dyDescent="0.2">
      <c r="A36" s="16"/>
      <c r="B36" s="16"/>
      <c r="C36" s="16"/>
      <c r="D36" s="16"/>
      <c r="E36" s="22" t="s">
        <v>647</v>
      </c>
      <c r="F36" s="16"/>
      <c r="G36" s="16"/>
      <c r="H36" s="16"/>
      <c r="I36" s="16"/>
      <c r="J36" s="16"/>
      <c r="K36" s="16"/>
    </row>
    <row r="37" spans="1:11" x14ac:dyDescent="0.2">
      <c r="A37" s="16"/>
      <c r="B37" s="16"/>
      <c r="C37" s="16"/>
      <c r="D37" s="16"/>
      <c r="E37" s="22" t="s">
        <v>639</v>
      </c>
      <c r="F37" s="16"/>
      <c r="G37" s="16"/>
      <c r="H37" s="16"/>
      <c r="I37" s="16"/>
      <c r="J37" s="16"/>
      <c r="K37" s="16"/>
    </row>
    <row r="38" spans="1:11" x14ac:dyDescent="0.2">
      <c r="A38" s="16"/>
      <c r="B38" s="16"/>
      <c r="C38" s="16"/>
      <c r="D38" s="16"/>
      <c r="E38" s="22" t="s">
        <v>644</v>
      </c>
      <c r="F38" s="16"/>
      <c r="G38" s="16"/>
      <c r="H38" s="16"/>
      <c r="I38" s="16"/>
      <c r="J38" s="16"/>
      <c r="K38" s="16"/>
    </row>
    <row r="39" spans="1:11" x14ac:dyDescent="0.2">
      <c r="A39" s="16"/>
      <c r="B39" s="16"/>
      <c r="C39" s="16"/>
      <c r="D39" s="16"/>
      <c r="E39" s="48" t="s">
        <v>1648</v>
      </c>
      <c r="F39" s="16"/>
      <c r="G39" s="16"/>
      <c r="H39" s="16"/>
      <c r="I39" s="16"/>
      <c r="J39" s="16"/>
      <c r="K39" s="16"/>
    </row>
    <row r="40" spans="1:11" x14ac:dyDescent="0.2">
      <c r="A40" s="16"/>
      <c r="B40" s="16"/>
      <c r="C40" s="16"/>
      <c r="D40" s="16"/>
      <c r="E40" s="48" t="s">
        <v>1649</v>
      </c>
      <c r="F40" s="16"/>
      <c r="G40" s="16"/>
      <c r="H40" s="16"/>
      <c r="I40" s="16"/>
      <c r="J40" s="16"/>
      <c r="K40" s="16"/>
    </row>
    <row r="41" spans="1:11" x14ac:dyDescent="0.2">
      <c r="A41" s="16"/>
      <c r="B41" s="16"/>
      <c r="C41" s="16"/>
      <c r="D41" s="16"/>
      <c r="E41" s="22" t="s">
        <v>643</v>
      </c>
      <c r="F41" s="16"/>
      <c r="G41" s="16"/>
      <c r="H41" s="16"/>
      <c r="I41" s="16"/>
      <c r="J41" s="16"/>
      <c r="K41" s="16"/>
    </row>
    <row r="42" spans="1:11" x14ac:dyDescent="0.2">
      <c r="A42" s="16"/>
      <c r="B42" s="16"/>
      <c r="C42" s="16"/>
      <c r="D42" s="16"/>
      <c r="E42" s="22" t="s">
        <v>648</v>
      </c>
      <c r="F42" s="16"/>
      <c r="G42" s="16"/>
      <c r="H42" s="16"/>
      <c r="I42" s="16"/>
      <c r="J42" s="16"/>
      <c r="K42" s="16"/>
    </row>
    <row r="43" spans="1:11" x14ac:dyDescent="0.2">
      <c r="A43" s="16"/>
      <c r="B43" s="16"/>
      <c r="C43" s="16"/>
      <c r="D43" s="16"/>
      <c r="E43" s="24" t="s">
        <v>664</v>
      </c>
      <c r="F43" s="16"/>
      <c r="G43" s="16"/>
      <c r="H43" s="16"/>
      <c r="I43" s="16"/>
      <c r="J43" s="16"/>
      <c r="K43" s="16"/>
    </row>
    <row r="44" spans="1:11" x14ac:dyDescent="0.2">
      <c r="A44" s="16"/>
      <c r="B44" s="16"/>
      <c r="C44" s="16"/>
      <c r="D44" s="16"/>
      <c r="E44" s="24" t="s">
        <v>1629</v>
      </c>
      <c r="F44" s="16"/>
      <c r="G44" s="16"/>
      <c r="H44" s="16"/>
      <c r="I44" s="16"/>
      <c r="J44" s="16"/>
      <c r="K44" s="16"/>
    </row>
    <row r="45" spans="1:11" x14ac:dyDescent="0.2">
      <c r="A45" s="16"/>
      <c r="B45" s="16"/>
      <c r="C45" s="16"/>
      <c r="D45" s="16"/>
      <c r="E45" s="22" t="s">
        <v>1630</v>
      </c>
      <c r="F45" s="16"/>
      <c r="G45" s="16"/>
      <c r="H45" s="16"/>
      <c r="I45" s="16"/>
      <c r="J45" s="16"/>
      <c r="K45" s="16"/>
    </row>
    <row r="46" spans="1:11" x14ac:dyDescent="0.2">
      <c r="A46" s="16"/>
      <c r="B46" s="16"/>
      <c r="C46" s="16"/>
      <c r="D46" s="16"/>
      <c r="E46" s="22" t="s">
        <v>653</v>
      </c>
      <c r="F46" s="16"/>
      <c r="G46" s="16"/>
      <c r="H46" s="16"/>
      <c r="I46" s="16"/>
      <c r="J46" s="16"/>
      <c r="K46" s="16"/>
    </row>
    <row r="47" spans="1:11" x14ac:dyDescent="0.2">
      <c r="A47" s="16"/>
      <c r="B47" s="16"/>
      <c r="C47" s="16"/>
      <c r="D47" s="16"/>
      <c r="E47" s="48" t="s">
        <v>1644</v>
      </c>
      <c r="F47" s="16"/>
      <c r="G47" s="16"/>
      <c r="H47" s="16"/>
      <c r="I47" s="16"/>
      <c r="J47" s="16"/>
      <c r="K47" s="16"/>
    </row>
    <row r="48" spans="1:11" x14ac:dyDescent="0.2">
      <c r="A48" s="16"/>
      <c r="B48" s="16"/>
      <c r="C48" s="16"/>
      <c r="D48" s="16"/>
      <c r="E48" s="24" t="s">
        <v>297</v>
      </c>
      <c r="F48" s="16"/>
      <c r="G48" s="16"/>
      <c r="H48" s="16"/>
      <c r="I48" s="16"/>
      <c r="J48" s="16"/>
      <c r="K48" s="16"/>
    </row>
    <row r="49" spans="1:11" x14ac:dyDescent="0.2">
      <c r="A49" s="16"/>
      <c r="B49" s="16"/>
      <c r="C49" s="16"/>
      <c r="D49" s="16"/>
      <c r="E49" s="22" t="s">
        <v>1647</v>
      </c>
      <c r="F49" s="16"/>
      <c r="G49" s="16"/>
      <c r="H49" s="16"/>
      <c r="I49" s="16"/>
      <c r="J49" s="16"/>
      <c r="K49" s="16"/>
    </row>
    <row r="50" spans="1:11" x14ac:dyDescent="0.2">
      <c r="A50" s="16"/>
      <c r="B50" s="16"/>
      <c r="C50" s="16"/>
      <c r="D50" s="16"/>
      <c r="E50" s="22" t="s">
        <v>638</v>
      </c>
      <c r="F50" s="16"/>
      <c r="G50" s="16"/>
      <c r="H50" s="16"/>
      <c r="I50" s="16"/>
      <c r="J50" s="16"/>
      <c r="K50" s="16"/>
    </row>
    <row r="51" spans="1:11" x14ac:dyDescent="0.2">
      <c r="A51" s="16"/>
      <c r="B51" s="16"/>
      <c r="C51" s="16"/>
      <c r="D51" s="16"/>
      <c r="E51" s="24" t="s">
        <v>673</v>
      </c>
      <c r="F51" s="16"/>
      <c r="G51" s="16"/>
      <c r="H51" s="16"/>
      <c r="I51" s="16"/>
      <c r="J51" s="16"/>
      <c r="K51" s="16"/>
    </row>
    <row r="52" spans="1:11" x14ac:dyDescent="0.2">
      <c r="A52" s="16"/>
      <c r="B52" s="16"/>
      <c r="C52" s="16"/>
      <c r="D52" s="16"/>
      <c r="E52" s="24" t="s">
        <v>670</v>
      </c>
      <c r="F52" s="16"/>
      <c r="G52" s="16"/>
      <c r="H52" s="16"/>
      <c r="I52" s="16"/>
      <c r="J52" s="16"/>
      <c r="K52" s="16"/>
    </row>
    <row r="53" spans="1:11" x14ac:dyDescent="0.2">
      <c r="A53" s="16"/>
      <c r="B53" s="16"/>
      <c r="C53" s="16"/>
      <c r="D53" s="16"/>
      <c r="E53" s="24" t="s">
        <v>671</v>
      </c>
      <c r="F53" s="16"/>
      <c r="G53" s="16"/>
      <c r="H53" s="16"/>
      <c r="I53" s="16"/>
      <c r="J53" s="16"/>
      <c r="K53" s="16"/>
    </row>
    <row r="54" spans="1:11" x14ac:dyDescent="0.2">
      <c r="A54" s="16"/>
      <c r="B54" s="16"/>
      <c r="C54" s="16"/>
      <c r="D54" s="16"/>
      <c r="E54" s="48" t="s">
        <v>672</v>
      </c>
      <c r="F54" s="16"/>
      <c r="G54" s="16"/>
      <c r="H54" s="16"/>
      <c r="I54" s="16"/>
      <c r="J54" s="16"/>
      <c r="K54" s="16"/>
    </row>
    <row r="55" spans="1:11" x14ac:dyDescent="0.2">
      <c r="A55" s="16"/>
      <c r="B55" s="16"/>
      <c r="C55" s="16"/>
      <c r="D55" s="16"/>
      <c r="E55" s="48" t="s">
        <v>1645</v>
      </c>
      <c r="F55" s="16"/>
      <c r="G55" s="16"/>
      <c r="H55" s="16"/>
      <c r="I55" s="16"/>
      <c r="J55" s="16"/>
      <c r="K55" s="16"/>
    </row>
    <row r="56" spans="1:11" x14ac:dyDescent="0.2">
      <c r="A56" s="16"/>
      <c r="B56" s="16"/>
      <c r="C56" s="16"/>
      <c r="D56" s="16"/>
      <c r="E56" s="48" t="s">
        <v>656</v>
      </c>
      <c r="F56" s="16"/>
      <c r="G56" s="16"/>
      <c r="H56" s="16"/>
      <c r="I56" s="16"/>
      <c r="J56" s="16"/>
      <c r="K56" s="16"/>
    </row>
    <row r="57" spans="1:11" x14ac:dyDescent="0.2">
      <c r="A57" s="16"/>
      <c r="B57" s="16"/>
      <c r="C57" s="16"/>
      <c r="D57" s="16"/>
      <c r="E57" s="48" t="s">
        <v>655</v>
      </c>
      <c r="F57" s="16"/>
      <c r="G57" s="16"/>
      <c r="H57" s="16"/>
      <c r="I57" s="16"/>
      <c r="J57" s="16"/>
      <c r="K57" s="16"/>
    </row>
    <row r="58" spans="1:11" x14ac:dyDescent="0.2">
      <c r="A58" s="16"/>
      <c r="B58" s="16"/>
      <c r="C58" s="16"/>
      <c r="D58" s="16"/>
      <c r="E58" s="48" t="s">
        <v>658</v>
      </c>
      <c r="F58" s="16"/>
      <c r="G58" s="16"/>
      <c r="H58" s="16"/>
      <c r="I58" s="16"/>
      <c r="J58" s="16"/>
      <c r="K58" s="16"/>
    </row>
    <row r="59" spans="1:11" x14ac:dyDescent="0.2">
      <c r="A59" s="16"/>
      <c r="B59" s="16"/>
      <c r="C59" s="16"/>
      <c r="D59" s="16"/>
      <c r="E59" s="22" t="s">
        <v>1651</v>
      </c>
      <c r="F59" s="16"/>
      <c r="G59" s="16"/>
      <c r="H59" s="16"/>
      <c r="I59" s="16"/>
      <c r="J59" s="16"/>
      <c r="K59" s="16"/>
    </row>
    <row r="60" spans="1:11" x14ac:dyDescent="0.2">
      <c r="A60" s="16"/>
      <c r="B60" s="16"/>
      <c r="C60" s="16"/>
      <c r="D60" s="16"/>
      <c r="E60" s="22" t="s">
        <v>1652</v>
      </c>
      <c r="F60" s="16"/>
      <c r="G60" s="16"/>
      <c r="H60" s="16"/>
      <c r="I60" s="16"/>
      <c r="J60" s="16"/>
      <c r="K60" s="16"/>
    </row>
    <row r="61" spans="1:11" x14ac:dyDescent="0.2">
      <c r="A61" s="16"/>
      <c r="B61" s="16"/>
      <c r="C61" s="16"/>
      <c r="D61" s="16"/>
      <c r="E61" s="48" t="s">
        <v>1650</v>
      </c>
      <c r="F61" s="16"/>
      <c r="G61" s="16"/>
      <c r="H61" s="16"/>
      <c r="I61" s="16"/>
      <c r="J61" s="16"/>
      <c r="K61" s="16"/>
    </row>
    <row r="62" spans="1:11" x14ac:dyDescent="0.2">
      <c r="A62" s="16"/>
      <c r="B62" s="16"/>
      <c r="C62" s="16"/>
      <c r="D62" s="16"/>
      <c r="E62" s="48" t="s">
        <v>657</v>
      </c>
      <c r="F62" s="16"/>
      <c r="G62" s="16"/>
      <c r="H62" s="16"/>
      <c r="I62" s="16"/>
      <c r="J62" s="16"/>
      <c r="K62" s="16"/>
    </row>
    <row r="63" spans="1:11" x14ac:dyDescent="0.2">
      <c r="A63" s="16"/>
      <c r="B63" s="16"/>
      <c r="C63" s="16"/>
      <c r="D63" s="16"/>
      <c r="E63" s="48" t="s">
        <v>654</v>
      </c>
      <c r="F63" s="16"/>
      <c r="G63" s="16"/>
      <c r="H63" s="16"/>
      <c r="I63" s="16"/>
      <c r="J63" s="16"/>
      <c r="K63" s="16"/>
    </row>
    <row r="64" spans="1:11" x14ac:dyDescent="0.2">
      <c r="A64" s="16"/>
      <c r="B64" s="16"/>
      <c r="C64" s="16"/>
      <c r="D64" s="16"/>
      <c r="E64" s="48" t="s">
        <v>649</v>
      </c>
      <c r="F64" s="16"/>
      <c r="G64" s="16"/>
      <c r="H64" s="16"/>
      <c r="I64" s="16"/>
      <c r="J64" s="16"/>
      <c r="K64" s="16"/>
    </row>
    <row r="65" spans="1:11" x14ac:dyDescent="0.2">
      <c r="A65" s="16"/>
      <c r="B65" s="16"/>
      <c r="C65" s="16"/>
      <c r="D65" s="16"/>
      <c r="E65" s="24" t="s">
        <v>1631</v>
      </c>
      <c r="F65" s="16"/>
      <c r="G65" s="16"/>
      <c r="H65" s="16"/>
      <c r="I65" s="16"/>
      <c r="J65" s="16"/>
      <c r="K65" s="16"/>
    </row>
    <row r="66" spans="1:11" x14ac:dyDescent="0.2">
      <c r="A66" s="16"/>
      <c r="B66" s="16"/>
      <c r="C66" s="16"/>
      <c r="D66" s="16"/>
      <c r="E66" s="22"/>
      <c r="F66" s="16"/>
      <c r="G66" s="16"/>
      <c r="H66" s="16"/>
      <c r="I66" s="16"/>
      <c r="J66" s="16"/>
      <c r="K66" s="16"/>
    </row>
    <row r="67" spans="1:11" x14ac:dyDescent="0.2">
      <c r="A67" s="16"/>
      <c r="B67" s="16"/>
      <c r="C67" s="16"/>
      <c r="D67" s="16"/>
      <c r="E67" s="22"/>
      <c r="F67" s="16"/>
      <c r="G67" s="16"/>
      <c r="H67" s="16"/>
      <c r="I67" s="16"/>
      <c r="J67" s="16"/>
      <c r="K67" s="16"/>
    </row>
    <row r="68" spans="1:11" x14ac:dyDescent="0.2">
      <c r="E68" s="22"/>
    </row>
    <row r="69" spans="1:11" x14ac:dyDescent="0.2">
      <c r="E69" s="22"/>
    </row>
    <row r="70" spans="1:11" x14ac:dyDescent="0.2">
      <c r="E70" s="22"/>
    </row>
    <row r="71" spans="1:11" x14ac:dyDescent="0.2">
      <c r="E71" s="22"/>
    </row>
    <row r="72" spans="1:11" x14ac:dyDescent="0.2">
      <c r="E72" s="24"/>
    </row>
    <row r="73" spans="1:11" x14ac:dyDescent="0.2">
      <c r="E73" s="24"/>
    </row>
    <row r="74" spans="1:11" x14ac:dyDescent="0.2">
      <c r="E74" s="24"/>
    </row>
    <row r="75" spans="1:11" x14ac:dyDescent="0.2">
      <c r="E75" s="24"/>
    </row>
  </sheetData>
  <sheetProtection password="DC0B" sheet="1"/>
  <dataValidations count="1">
    <dataValidation allowBlank="1" showInputMessage="1" showErrorMessage="1" promptTitle="alignement" sqref="D4:D1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582"/>
  <sheetViews>
    <sheetView showGridLines="0" tabSelected="1" workbookViewId="0">
      <selection activeCell="C2" sqref="C2:D2"/>
    </sheetView>
  </sheetViews>
  <sheetFormatPr defaultRowHeight="12.75" x14ac:dyDescent="0.2"/>
  <cols>
    <col min="1" max="1" width="4" customWidth="1"/>
    <col min="2" max="2" width="42.85546875" style="11" bestFit="1" customWidth="1"/>
    <col min="3" max="3" width="9.140625" style="11" customWidth="1"/>
    <col min="4" max="4" width="56.85546875" style="11" customWidth="1"/>
    <col min="5" max="5" width="11.140625" style="11" customWidth="1"/>
    <col min="6" max="6" width="11.28515625" style="11" customWidth="1"/>
    <col min="7" max="7" width="12.140625" style="11" customWidth="1"/>
    <col min="8" max="8" width="11.28515625" style="11" customWidth="1"/>
    <col min="9" max="9" width="11.140625" style="11" customWidth="1"/>
    <col min="10" max="10" width="3.28515625" style="10" customWidth="1"/>
    <col min="11" max="19" width="15.7109375" style="10" hidden="1" customWidth="1"/>
    <col min="20" max="28" width="15.7109375" style="10" customWidth="1"/>
    <col min="29" max="36" width="3.28515625" style="10" customWidth="1"/>
    <col min="37" max="50" width="3.28515625" customWidth="1"/>
    <col min="51" max="256" width="11.42578125" customWidth="1"/>
  </cols>
  <sheetData>
    <row r="1" spans="2:36" ht="39" thickBot="1" x14ac:dyDescent="0.25">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x14ac:dyDescent="0.35">
      <c r="B2" s="30" t="s">
        <v>3</v>
      </c>
      <c r="C2" s="125"/>
      <c r="D2" s="126"/>
      <c r="E2" s="27"/>
      <c r="F2" s="27"/>
      <c r="G2" s="27"/>
      <c r="H2" s="27"/>
      <c r="I2" s="27"/>
      <c r="J2" s="21"/>
      <c r="K2" s="21"/>
      <c r="L2" s="22"/>
      <c r="M2" s="61">
        <v>5</v>
      </c>
      <c r="N2" s="60">
        <v>4</v>
      </c>
      <c r="O2" s="60">
        <v>5</v>
      </c>
      <c r="P2" s="58">
        <v>1</v>
      </c>
      <c r="Q2" s="57">
        <f>N2</f>
        <v>4</v>
      </c>
      <c r="R2" s="57">
        <f>O2</f>
        <v>5</v>
      </c>
      <c r="S2" s="57">
        <f>M2</f>
        <v>5</v>
      </c>
      <c r="T2" s="21"/>
      <c r="U2" s="21"/>
      <c r="V2" s="21"/>
      <c r="W2" s="21"/>
      <c r="X2" s="21"/>
      <c r="Y2" s="21"/>
      <c r="Z2" s="21"/>
      <c r="AA2" s="21"/>
      <c r="AB2" s="21"/>
      <c r="AC2" s="21"/>
      <c r="AD2" s="21"/>
      <c r="AE2" s="21"/>
      <c r="AF2" s="21"/>
      <c r="AG2" s="21"/>
      <c r="AH2" s="21"/>
      <c r="AI2" s="21"/>
      <c r="AJ2" s="21"/>
    </row>
    <row r="3" spans="2:36" ht="15.75" x14ac:dyDescent="0.25">
      <c r="B3" s="31" t="s">
        <v>4</v>
      </c>
      <c r="C3" s="127"/>
      <c r="D3" s="128"/>
      <c r="E3" s="25"/>
      <c r="F3" s="25"/>
      <c r="G3" s="25"/>
      <c r="H3" s="25"/>
      <c r="I3" s="25"/>
      <c r="J3" s="21"/>
      <c r="K3" s="21"/>
      <c r="L3" s="22"/>
      <c r="M3" s="61"/>
      <c r="N3" s="60">
        <v>3</v>
      </c>
      <c r="O3" s="60">
        <v>2</v>
      </c>
      <c r="P3" s="58">
        <v>2</v>
      </c>
      <c r="Q3" s="57">
        <f>N3+Q2</f>
        <v>7</v>
      </c>
      <c r="R3" s="57">
        <f>O3+R2</f>
        <v>7</v>
      </c>
      <c r="S3" s="57">
        <f>M3+S2</f>
        <v>5</v>
      </c>
      <c r="T3" s="21"/>
      <c r="U3" s="21"/>
      <c r="V3" s="21"/>
      <c r="W3" s="21"/>
      <c r="X3" s="21"/>
      <c r="Y3" s="21"/>
      <c r="Z3" s="21"/>
      <c r="AA3" s="21"/>
      <c r="AB3" s="21"/>
      <c r="AC3" s="21"/>
      <c r="AD3" s="21"/>
      <c r="AE3" s="21"/>
      <c r="AF3" s="21"/>
      <c r="AG3" s="21"/>
      <c r="AH3" s="21"/>
      <c r="AI3" s="21"/>
      <c r="AJ3" s="21"/>
    </row>
    <row r="4" spans="2:36" ht="15.75" x14ac:dyDescent="0.25">
      <c r="B4" s="31" t="s">
        <v>5</v>
      </c>
      <c r="C4" s="127"/>
      <c r="D4" s="128"/>
      <c r="E4" s="25"/>
      <c r="F4" s="25"/>
      <c r="G4" s="25"/>
      <c r="H4" s="25"/>
      <c r="I4" s="25"/>
      <c r="J4" s="21"/>
      <c r="K4" s="21"/>
      <c r="L4" s="22"/>
      <c r="M4" s="61"/>
      <c r="N4" s="60">
        <v>2</v>
      </c>
      <c r="O4" s="60">
        <v>2</v>
      </c>
      <c r="P4" s="58">
        <v>3</v>
      </c>
      <c r="Q4" s="57">
        <f t="shared" ref="Q4:R21" si="0">N4+Q3</f>
        <v>9</v>
      </c>
      <c r="R4" s="57">
        <f t="shared" si="0"/>
        <v>9</v>
      </c>
      <c r="S4" s="57">
        <f t="shared" ref="S4:S21" si="1">M4+S3</f>
        <v>5</v>
      </c>
      <c r="T4" s="21"/>
      <c r="U4" s="21"/>
      <c r="V4" s="21"/>
      <c r="W4" s="21"/>
      <c r="X4" s="21"/>
      <c r="Y4" s="21"/>
      <c r="Z4" s="21"/>
      <c r="AA4" s="21"/>
      <c r="AB4" s="21"/>
      <c r="AC4" s="21"/>
      <c r="AD4" s="21"/>
      <c r="AE4" s="21"/>
      <c r="AF4" s="21"/>
      <c r="AG4" s="21"/>
      <c r="AH4" s="21"/>
      <c r="AI4" s="21"/>
      <c r="AJ4" s="21"/>
    </row>
    <row r="5" spans="2:36" ht="15.75" x14ac:dyDescent="0.25">
      <c r="B5" s="31" t="s">
        <v>485</v>
      </c>
      <c r="C5" s="129"/>
      <c r="D5" s="128"/>
      <c r="E5" s="25"/>
      <c r="F5" s="25"/>
      <c r="G5" s="25"/>
      <c r="H5" s="25"/>
      <c r="I5" s="25"/>
      <c r="J5" s="21"/>
      <c r="K5" s="21"/>
      <c r="L5" s="22"/>
      <c r="M5" s="61"/>
      <c r="N5" s="60">
        <v>4</v>
      </c>
      <c r="O5" s="60">
        <v>2</v>
      </c>
      <c r="P5" s="58">
        <v>4</v>
      </c>
      <c r="Q5" s="57">
        <f t="shared" si="0"/>
        <v>13</v>
      </c>
      <c r="R5" s="57">
        <f t="shared" si="0"/>
        <v>11</v>
      </c>
      <c r="S5" s="57">
        <f t="shared" si="1"/>
        <v>5</v>
      </c>
      <c r="T5" s="21"/>
      <c r="U5" s="21"/>
      <c r="V5" s="21"/>
      <c r="W5" s="21"/>
      <c r="X5" s="21"/>
      <c r="Y5" s="21"/>
      <c r="Z5" s="21"/>
      <c r="AA5" s="21"/>
      <c r="AB5" s="21"/>
      <c r="AC5" s="21"/>
      <c r="AD5" s="21"/>
      <c r="AE5" s="21"/>
      <c r="AF5" s="21"/>
      <c r="AG5" s="21"/>
      <c r="AH5" s="21"/>
      <c r="AI5" s="21"/>
      <c r="AJ5" s="21"/>
    </row>
    <row r="6" spans="2:36" ht="15.75" x14ac:dyDescent="0.25">
      <c r="B6" s="31" t="s">
        <v>30</v>
      </c>
      <c r="C6" s="127"/>
      <c r="D6" s="128"/>
      <c r="E6" s="25"/>
      <c r="F6" s="25"/>
      <c r="G6" s="25"/>
      <c r="H6" s="25"/>
      <c r="I6" s="25"/>
      <c r="J6" s="21"/>
      <c r="K6" s="21"/>
      <c r="L6" s="22"/>
      <c r="M6" s="61">
        <v>1</v>
      </c>
      <c r="N6" s="60">
        <v>8</v>
      </c>
      <c r="O6" s="60">
        <v>2</v>
      </c>
      <c r="P6" s="58">
        <v>5</v>
      </c>
      <c r="Q6" s="57">
        <f t="shared" si="0"/>
        <v>21</v>
      </c>
      <c r="R6" s="57">
        <f t="shared" si="0"/>
        <v>13</v>
      </c>
      <c r="S6" s="57">
        <f t="shared" si="1"/>
        <v>6</v>
      </c>
      <c r="T6" s="21"/>
      <c r="U6" s="21"/>
      <c r="V6" s="21"/>
      <c r="W6" s="21"/>
      <c r="X6" s="21"/>
      <c r="Y6" s="21"/>
      <c r="Z6" s="21"/>
      <c r="AA6" s="21"/>
      <c r="AB6" s="21"/>
      <c r="AC6" s="21"/>
      <c r="AD6" s="21"/>
      <c r="AE6" s="21"/>
      <c r="AF6" s="21"/>
      <c r="AG6" s="21"/>
      <c r="AH6" s="21"/>
      <c r="AI6" s="21"/>
      <c r="AJ6" s="21"/>
    </row>
    <row r="7" spans="2:36" ht="15.75" x14ac:dyDescent="0.25">
      <c r="B7" s="31" t="s">
        <v>634</v>
      </c>
      <c r="C7" s="127"/>
      <c r="D7" s="128"/>
      <c r="E7" s="25"/>
      <c r="F7" s="25"/>
      <c r="G7" s="25"/>
      <c r="H7" s="25"/>
      <c r="I7" s="25"/>
      <c r="J7" s="21"/>
      <c r="K7" s="21"/>
      <c r="L7" s="22"/>
      <c r="M7" s="61"/>
      <c r="N7" s="60">
        <v>2</v>
      </c>
      <c r="O7" s="60">
        <v>2</v>
      </c>
      <c r="P7" s="58">
        <v>6</v>
      </c>
      <c r="Q7" s="57">
        <f t="shared" si="0"/>
        <v>23</v>
      </c>
      <c r="R7" s="57">
        <f t="shared" si="0"/>
        <v>15</v>
      </c>
      <c r="S7" s="57">
        <f t="shared" si="1"/>
        <v>6</v>
      </c>
      <c r="T7" s="21"/>
      <c r="U7" s="21"/>
      <c r="V7" s="21"/>
      <c r="W7" s="21"/>
      <c r="X7" s="21"/>
      <c r="Y7" s="21"/>
      <c r="Z7" s="21"/>
      <c r="AA7" s="21"/>
      <c r="AB7" s="21"/>
      <c r="AC7" s="21"/>
      <c r="AD7" s="21"/>
      <c r="AE7" s="21"/>
      <c r="AF7" s="21"/>
      <c r="AG7" s="21"/>
      <c r="AH7" s="21"/>
      <c r="AI7" s="21"/>
      <c r="AJ7" s="21"/>
    </row>
    <row r="8" spans="2:36" ht="16.5" thickBot="1" x14ac:dyDescent="0.3">
      <c r="B8" s="32" t="s">
        <v>6</v>
      </c>
      <c r="C8" s="121"/>
      <c r="D8" s="122"/>
      <c r="E8" s="25"/>
      <c r="F8" s="25"/>
      <c r="G8" s="25"/>
      <c r="H8" s="25"/>
      <c r="I8" s="25"/>
      <c r="J8" s="21"/>
      <c r="K8" s="21"/>
      <c r="L8" s="22"/>
      <c r="M8" s="61"/>
      <c r="N8" s="60">
        <v>8</v>
      </c>
      <c r="O8" s="60">
        <v>2</v>
      </c>
      <c r="P8" s="58">
        <v>7</v>
      </c>
      <c r="Q8" s="57">
        <f t="shared" si="0"/>
        <v>31</v>
      </c>
      <c r="R8" s="57">
        <f t="shared" si="0"/>
        <v>17</v>
      </c>
      <c r="S8" s="57">
        <f t="shared" si="1"/>
        <v>6</v>
      </c>
      <c r="T8" s="21"/>
      <c r="U8" s="21"/>
      <c r="V8" s="21"/>
      <c r="W8" s="21"/>
      <c r="X8" s="21"/>
      <c r="Y8" s="21"/>
      <c r="Z8" s="21"/>
      <c r="AA8" s="21"/>
      <c r="AB8" s="21"/>
      <c r="AC8" s="21"/>
      <c r="AD8" s="21"/>
      <c r="AE8" s="21"/>
      <c r="AF8" s="21"/>
      <c r="AG8" s="21"/>
      <c r="AH8" s="21"/>
      <c r="AI8" s="21"/>
      <c r="AJ8" s="21"/>
    </row>
    <row r="9" spans="2:36" ht="14.25" thickTop="1" thickBot="1" x14ac:dyDescent="0.25">
      <c r="B9" s="25"/>
      <c r="C9" s="25"/>
      <c r="D9" s="25"/>
      <c r="E9" s="25"/>
      <c r="F9" s="25"/>
      <c r="G9" s="25"/>
      <c r="H9" s="25"/>
      <c r="I9" s="25"/>
      <c r="J9" s="21"/>
      <c r="K9" s="21"/>
      <c r="L9" s="22"/>
      <c r="M9" s="61"/>
      <c r="N9" s="60">
        <v>4</v>
      </c>
      <c r="O9" s="60">
        <v>2</v>
      </c>
      <c r="P9" s="58">
        <v>8</v>
      </c>
      <c r="Q9" s="57">
        <f t="shared" si="0"/>
        <v>35</v>
      </c>
      <c r="R9" s="57">
        <f t="shared" si="0"/>
        <v>19</v>
      </c>
      <c r="S9" s="57">
        <f t="shared" si="1"/>
        <v>6</v>
      </c>
      <c r="T9" s="21"/>
      <c r="U9" s="21"/>
      <c r="V9" s="21"/>
      <c r="W9" s="21"/>
      <c r="X9" s="21"/>
      <c r="Y9" s="21"/>
      <c r="Z9" s="21"/>
      <c r="AA9" s="21"/>
      <c r="AB9" s="21"/>
      <c r="AC9" s="21"/>
      <c r="AD9" s="21"/>
      <c r="AE9" s="21"/>
      <c r="AF9" s="21"/>
      <c r="AG9" s="21"/>
      <c r="AH9" s="21"/>
      <c r="AI9" s="21"/>
      <c r="AJ9" s="21"/>
    </row>
    <row r="10" spans="2:36" ht="16.5" thickTop="1" x14ac:dyDescent="0.25">
      <c r="B10" s="33" t="s">
        <v>186</v>
      </c>
      <c r="C10" s="130"/>
      <c r="D10" s="131"/>
      <c r="E10" s="34"/>
      <c r="F10" s="111"/>
      <c r="G10" s="111"/>
      <c r="H10" s="46"/>
      <c r="I10" s="27"/>
      <c r="J10" s="64"/>
      <c r="K10" s="21"/>
      <c r="L10" s="21"/>
      <c r="M10" s="61"/>
      <c r="N10" s="60">
        <v>8</v>
      </c>
      <c r="O10" s="60">
        <v>2</v>
      </c>
      <c r="P10" s="58">
        <v>9</v>
      </c>
      <c r="Q10" s="57">
        <f t="shared" si="0"/>
        <v>43</v>
      </c>
      <c r="R10" s="57">
        <f t="shared" si="0"/>
        <v>21</v>
      </c>
      <c r="S10" s="57">
        <f t="shared" si="1"/>
        <v>6</v>
      </c>
      <c r="T10" s="21"/>
      <c r="U10" s="21"/>
      <c r="V10" s="21"/>
      <c r="W10" s="21"/>
      <c r="X10" s="21"/>
      <c r="Y10" s="21"/>
      <c r="Z10" s="21"/>
      <c r="AA10" s="21"/>
      <c r="AB10" s="21"/>
      <c r="AC10" s="21"/>
      <c r="AD10" s="21"/>
      <c r="AE10" s="21"/>
      <c r="AF10" s="21"/>
      <c r="AG10" s="21"/>
      <c r="AH10" s="21"/>
      <c r="AI10" s="21"/>
      <c r="AJ10" s="21"/>
    </row>
    <row r="11" spans="2:36" ht="15.75" x14ac:dyDescent="0.25">
      <c r="B11" s="35" t="s">
        <v>185</v>
      </c>
      <c r="C11" s="114"/>
      <c r="D11" s="115"/>
      <c r="E11" s="26"/>
      <c r="F11" s="36"/>
      <c r="G11" s="27"/>
      <c r="H11" s="27"/>
      <c r="I11" s="27"/>
      <c r="J11" s="64"/>
      <c r="K11" s="21"/>
      <c r="L11" s="21"/>
      <c r="M11" s="61">
        <v>1</v>
      </c>
      <c r="N11" s="60">
        <v>2</v>
      </c>
      <c r="O11" s="60">
        <v>2</v>
      </c>
      <c r="P11" s="58">
        <v>10</v>
      </c>
      <c r="Q11" s="57">
        <f t="shared" si="0"/>
        <v>45</v>
      </c>
      <c r="R11" s="57">
        <f t="shared" si="0"/>
        <v>23</v>
      </c>
      <c r="S11" s="57">
        <f t="shared" si="1"/>
        <v>7</v>
      </c>
      <c r="T11" s="21"/>
      <c r="U11" s="21"/>
      <c r="V11" s="21"/>
      <c r="W11" s="21"/>
      <c r="X11" s="21"/>
      <c r="Y11" s="21"/>
      <c r="Z11" s="21"/>
      <c r="AA11" s="21"/>
      <c r="AB11" s="21"/>
      <c r="AC11" s="21"/>
      <c r="AD11" s="21"/>
      <c r="AE11" s="21"/>
      <c r="AF11" s="21"/>
      <c r="AG11" s="21"/>
      <c r="AH11" s="21"/>
      <c r="AI11" s="21"/>
      <c r="AJ11" s="21"/>
    </row>
    <row r="12" spans="2:36" ht="15.75" x14ac:dyDescent="0.25">
      <c r="B12" s="35" t="s">
        <v>189</v>
      </c>
      <c r="C12" s="123" t="s">
        <v>507</v>
      </c>
      <c r="D12" s="124"/>
      <c r="E12" s="26"/>
      <c r="F12" s="36"/>
      <c r="G12" s="27"/>
      <c r="H12" s="27"/>
      <c r="I12" s="27"/>
      <c r="J12" s="64"/>
      <c r="K12" s="21"/>
      <c r="L12" s="21"/>
      <c r="M12" s="61"/>
      <c r="N12" s="60">
        <v>10</v>
      </c>
      <c r="O12" s="60">
        <v>2</v>
      </c>
      <c r="P12" s="58">
        <v>11</v>
      </c>
      <c r="Q12" s="57">
        <f t="shared" si="0"/>
        <v>55</v>
      </c>
      <c r="R12" s="57">
        <f t="shared" si="0"/>
        <v>25</v>
      </c>
      <c r="S12" s="57">
        <f t="shared" si="1"/>
        <v>7</v>
      </c>
      <c r="T12" s="21"/>
      <c r="U12" s="21"/>
      <c r="V12" s="21"/>
      <c r="W12" s="21"/>
      <c r="X12" s="21"/>
      <c r="Y12" s="21"/>
      <c r="Z12" s="21"/>
      <c r="AA12" s="21"/>
      <c r="AB12" s="21"/>
      <c r="AC12" s="21"/>
      <c r="AD12" s="21"/>
      <c r="AE12" s="21"/>
      <c r="AF12" s="21"/>
      <c r="AG12" s="21"/>
      <c r="AH12" s="21"/>
      <c r="AI12" s="21"/>
      <c r="AJ12" s="21"/>
    </row>
    <row r="13" spans="2:36" ht="15.75" x14ac:dyDescent="0.25">
      <c r="B13" s="35" t="s">
        <v>635</v>
      </c>
      <c r="C13" s="117"/>
      <c r="D13" s="115"/>
      <c r="E13" s="26"/>
      <c r="F13" s="36"/>
      <c r="G13" s="27"/>
      <c r="H13" s="27"/>
      <c r="I13" s="27"/>
      <c r="J13" s="64"/>
      <c r="K13" s="21"/>
      <c r="L13" s="21"/>
      <c r="M13" s="61"/>
      <c r="N13" s="60">
        <v>8</v>
      </c>
      <c r="O13" s="60">
        <v>2</v>
      </c>
      <c r="P13" s="58">
        <v>12</v>
      </c>
      <c r="Q13" s="57">
        <f t="shared" si="0"/>
        <v>63</v>
      </c>
      <c r="R13" s="57">
        <f t="shared" si="0"/>
        <v>27</v>
      </c>
      <c r="S13" s="57">
        <f t="shared" si="1"/>
        <v>7</v>
      </c>
      <c r="T13" s="21"/>
      <c r="U13" s="21"/>
      <c r="V13" s="21"/>
      <c r="W13" s="21"/>
      <c r="X13" s="21"/>
      <c r="Y13" s="21"/>
      <c r="Z13" s="21"/>
      <c r="AA13" s="21"/>
      <c r="AB13" s="21"/>
      <c r="AC13" s="21"/>
      <c r="AD13" s="21"/>
      <c r="AE13" s="21"/>
      <c r="AF13" s="21"/>
      <c r="AG13" s="21"/>
      <c r="AH13" s="21"/>
      <c r="AI13" s="21"/>
      <c r="AJ13" s="21"/>
    </row>
    <row r="14" spans="2:36" ht="15.75" x14ac:dyDescent="0.25">
      <c r="B14" s="35" t="s">
        <v>1602</v>
      </c>
      <c r="C14" s="117"/>
      <c r="D14" s="120"/>
      <c r="E14" s="26"/>
      <c r="F14" s="36"/>
      <c r="G14" s="27"/>
      <c r="H14" s="27"/>
      <c r="I14" s="27"/>
      <c r="J14" s="64"/>
      <c r="K14" s="21"/>
      <c r="L14" s="21"/>
      <c r="M14" s="61"/>
      <c r="N14" s="60">
        <v>8</v>
      </c>
      <c r="O14" s="61">
        <v>2</v>
      </c>
      <c r="P14" s="58">
        <v>13</v>
      </c>
      <c r="Q14" s="57">
        <f t="shared" si="0"/>
        <v>71</v>
      </c>
      <c r="R14" s="57">
        <f t="shared" si="0"/>
        <v>29</v>
      </c>
      <c r="S14" s="57">
        <f t="shared" si="1"/>
        <v>7</v>
      </c>
      <c r="T14" s="21"/>
      <c r="U14" s="21"/>
      <c r="V14" s="21"/>
      <c r="W14" s="21"/>
      <c r="X14" s="21"/>
      <c r="Y14" s="21"/>
      <c r="Z14" s="21"/>
      <c r="AA14" s="21"/>
      <c r="AB14" s="21"/>
      <c r="AC14" s="21"/>
      <c r="AD14" s="21"/>
      <c r="AE14" s="21"/>
      <c r="AF14" s="21"/>
      <c r="AG14" s="21"/>
      <c r="AH14" s="21"/>
      <c r="AI14" s="21"/>
      <c r="AJ14" s="21"/>
    </row>
    <row r="15" spans="2:36" ht="15.75" x14ac:dyDescent="0.25">
      <c r="B15" s="35" t="s">
        <v>1605</v>
      </c>
      <c r="C15" s="117"/>
      <c r="D15" s="120"/>
      <c r="E15" s="26"/>
      <c r="F15" s="36"/>
      <c r="G15" s="27"/>
      <c r="H15" s="27"/>
      <c r="I15" s="27"/>
      <c r="J15" s="64"/>
      <c r="K15" s="21"/>
      <c r="L15" s="21"/>
      <c r="M15" s="61"/>
      <c r="N15" s="60">
        <v>12</v>
      </c>
      <c r="O15" s="61">
        <v>2</v>
      </c>
      <c r="P15" s="58">
        <v>14</v>
      </c>
      <c r="Q15" s="57">
        <f t="shared" si="0"/>
        <v>83</v>
      </c>
      <c r="R15" s="57">
        <f t="shared" si="0"/>
        <v>31</v>
      </c>
      <c r="S15" s="57">
        <f t="shared" si="1"/>
        <v>7</v>
      </c>
      <c r="T15" s="21"/>
      <c r="U15" s="21"/>
      <c r="V15" s="21"/>
      <c r="W15" s="21"/>
      <c r="X15" s="21"/>
      <c r="Y15" s="21"/>
      <c r="Z15" s="21"/>
      <c r="AA15" s="21"/>
      <c r="AB15" s="21"/>
      <c r="AC15" s="21"/>
      <c r="AD15" s="21"/>
      <c r="AE15" s="21"/>
      <c r="AF15" s="21"/>
      <c r="AG15" s="21"/>
      <c r="AH15" s="21"/>
      <c r="AI15" s="21"/>
      <c r="AJ15" s="21"/>
    </row>
    <row r="16" spans="2:36" ht="15.75" x14ac:dyDescent="0.25">
      <c r="B16" s="35" t="s">
        <v>1603</v>
      </c>
      <c r="C16" s="117"/>
      <c r="D16" s="115"/>
      <c r="E16" s="26"/>
      <c r="F16" s="36"/>
      <c r="G16" s="27"/>
      <c r="H16" s="27"/>
      <c r="I16" s="27"/>
      <c r="J16" s="64"/>
      <c r="K16" s="21"/>
      <c r="L16" s="21"/>
      <c r="M16" s="61">
        <v>1</v>
      </c>
      <c r="N16" s="60">
        <v>12</v>
      </c>
      <c r="O16" s="60">
        <v>3</v>
      </c>
      <c r="P16" s="58">
        <v>15</v>
      </c>
      <c r="Q16" s="57">
        <f t="shared" si="0"/>
        <v>95</v>
      </c>
      <c r="R16" s="57">
        <f t="shared" si="0"/>
        <v>34</v>
      </c>
      <c r="S16" s="57">
        <f t="shared" si="1"/>
        <v>8</v>
      </c>
      <c r="T16" s="21"/>
      <c r="U16" s="21"/>
      <c r="V16" s="21"/>
      <c r="W16" s="21"/>
      <c r="X16" s="21"/>
      <c r="Y16" s="21"/>
      <c r="Z16" s="21"/>
      <c r="AA16" s="21"/>
      <c r="AB16" s="21"/>
      <c r="AC16" s="21"/>
      <c r="AD16" s="21"/>
      <c r="AE16" s="21"/>
      <c r="AF16" s="21"/>
      <c r="AG16" s="21"/>
      <c r="AH16" s="21"/>
      <c r="AI16" s="21"/>
      <c r="AJ16" s="21"/>
    </row>
    <row r="17" spans="2:36" ht="15.75" x14ac:dyDescent="0.25">
      <c r="B17" s="35" t="s">
        <v>1653</v>
      </c>
      <c r="C17" s="117"/>
      <c r="D17" s="120"/>
      <c r="E17" s="26"/>
      <c r="F17" s="36"/>
      <c r="G17" s="27"/>
      <c r="H17" s="27"/>
      <c r="I17" s="27"/>
      <c r="J17" s="64"/>
      <c r="K17" s="21"/>
      <c r="L17" s="21"/>
      <c r="M17" s="61"/>
      <c r="N17" s="60">
        <v>10</v>
      </c>
      <c r="O17" s="60">
        <v>5</v>
      </c>
      <c r="P17" s="58">
        <v>16</v>
      </c>
      <c r="Q17" s="57">
        <f t="shared" si="0"/>
        <v>105</v>
      </c>
      <c r="R17" s="57">
        <f t="shared" si="0"/>
        <v>39</v>
      </c>
      <c r="S17" s="57">
        <f t="shared" si="1"/>
        <v>8</v>
      </c>
      <c r="T17" s="21"/>
      <c r="U17" s="21"/>
      <c r="V17" s="21"/>
      <c r="W17" s="21"/>
      <c r="X17" s="21"/>
      <c r="Y17" s="21"/>
      <c r="Z17" s="21"/>
      <c r="AA17" s="21"/>
      <c r="AB17" s="21"/>
      <c r="AC17" s="21"/>
      <c r="AD17" s="21"/>
      <c r="AE17" s="21"/>
      <c r="AF17" s="21"/>
      <c r="AG17" s="21"/>
      <c r="AH17" s="21"/>
      <c r="AI17" s="21"/>
      <c r="AJ17" s="21"/>
    </row>
    <row r="18" spans="2:36" ht="16.149999999999999" customHeight="1" x14ac:dyDescent="0.25">
      <c r="B18" s="35" t="s">
        <v>7</v>
      </c>
      <c r="C18" s="114">
        <v>1</v>
      </c>
      <c r="D18" s="115"/>
      <c r="E18" s="37"/>
      <c r="F18" s="36"/>
      <c r="G18" s="37"/>
      <c r="H18" s="37"/>
      <c r="I18" s="27"/>
      <c r="J18" s="64"/>
      <c r="K18" s="21"/>
      <c r="L18" s="21"/>
      <c r="M18" s="62"/>
      <c r="N18" s="60">
        <v>10</v>
      </c>
      <c r="O18" s="62">
        <v>5</v>
      </c>
      <c r="P18" s="58">
        <v>17</v>
      </c>
      <c r="Q18" s="57">
        <f t="shared" si="0"/>
        <v>115</v>
      </c>
      <c r="R18" s="57">
        <f t="shared" si="0"/>
        <v>44</v>
      </c>
      <c r="S18" s="57">
        <f t="shared" si="1"/>
        <v>8</v>
      </c>
      <c r="T18" s="21"/>
      <c r="U18" s="21"/>
      <c r="V18" s="21"/>
      <c r="W18" s="21"/>
      <c r="X18" s="21"/>
      <c r="Y18" s="21"/>
      <c r="Z18" s="21"/>
      <c r="AA18" s="21"/>
      <c r="AB18" s="21"/>
      <c r="AC18" s="21"/>
      <c r="AD18" s="21"/>
      <c r="AE18" s="21"/>
      <c r="AF18" s="21"/>
      <c r="AG18" s="21"/>
      <c r="AH18" s="21"/>
      <c r="AI18" s="21"/>
      <c r="AJ18" s="21"/>
    </row>
    <row r="19" spans="2:36" ht="16.5" thickBot="1" x14ac:dyDescent="0.3">
      <c r="B19" s="35" t="s">
        <v>8</v>
      </c>
      <c r="C19" s="114">
        <v>0</v>
      </c>
      <c r="D19" s="116"/>
      <c r="E19" s="37"/>
      <c r="F19" s="36"/>
      <c r="G19" s="37"/>
      <c r="H19" s="37"/>
      <c r="I19" s="27"/>
      <c r="J19" s="64"/>
      <c r="K19" s="21"/>
      <c r="L19" s="21"/>
      <c r="M19" s="61"/>
      <c r="N19" s="60">
        <v>10</v>
      </c>
      <c r="O19" s="60">
        <v>5</v>
      </c>
      <c r="P19" s="58">
        <v>18</v>
      </c>
      <c r="Q19" s="57">
        <f t="shared" si="0"/>
        <v>125</v>
      </c>
      <c r="R19" s="57">
        <f t="shared" si="0"/>
        <v>49</v>
      </c>
      <c r="S19" s="57">
        <f t="shared" si="1"/>
        <v>8</v>
      </c>
      <c r="T19" s="21"/>
      <c r="U19" s="21"/>
      <c r="V19" s="21"/>
      <c r="W19" s="21"/>
      <c r="X19" s="21"/>
      <c r="Y19" s="21"/>
      <c r="Z19" s="21"/>
      <c r="AA19" s="21"/>
      <c r="AB19" s="21"/>
      <c r="AC19" s="21"/>
      <c r="AD19" s="21"/>
      <c r="AE19" s="21"/>
      <c r="AF19" s="21"/>
      <c r="AG19" s="21"/>
      <c r="AH19" s="21"/>
      <c r="AI19" s="21"/>
      <c r="AJ19" s="21"/>
    </row>
    <row r="20" spans="2:36" ht="16.5" thickTop="1" x14ac:dyDescent="0.25">
      <c r="B20" s="35" t="s">
        <v>29</v>
      </c>
      <c r="C20" s="118"/>
      <c r="D20" s="116"/>
      <c r="E20" s="37"/>
      <c r="F20" s="133" t="s">
        <v>968</v>
      </c>
      <c r="G20" s="134"/>
      <c r="H20" s="139" t="s">
        <v>970</v>
      </c>
      <c r="I20" s="140"/>
      <c r="J20" s="64"/>
      <c r="K20" s="21"/>
      <c r="L20" s="21"/>
      <c r="M20" s="61"/>
      <c r="N20" s="60">
        <v>10</v>
      </c>
      <c r="O20" s="62">
        <v>5</v>
      </c>
      <c r="P20" s="58">
        <v>19</v>
      </c>
      <c r="Q20" s="57">
        <f t="shared" si="0"/>
        <v>135</v>
      </c>
      <c r="R20" s="57">
        <f t="shared" si="0"/>
        <v>54</v>
      </c>
      <c r="S20" s="57">
        <f t="shared" si="1"/>
        <v>8</v>
      </c>
      <c r="T20" s="21"/>
      <c r="U20" s="21"/>
      <c r="V20" s="21"/>
      <c r="W20" s="21"/>
      <c r="X20" s="21"/>
      <c r="Y20" s="21"/>
      <c r="Z20" s="21"/>
      <c r="AA20" s="21"/>
      <c r="AB20" s="21"/>
      <c r="AC20" s="21"/>
      <c r="AD20" s="21"/>
      <c r="AE20" s="21"/>
      <c r="AF20" s="21"/>
      <c r="AG20" s="21"/>
      <c r="AH20" s="21"/>
      <c r="AI20" s="21"/>
      <c r="AJ20" s="21"/>
    </row>
    <row r="21" spans="2:36" ht="15.75" x14ac:dyDescent="0.25">
      <c r="B21" s="35" t="s">
        <v>31</v>
      </c>
      <c r="C21" s="114"/>
      <c r="D21" s="115"/>
      <c r="E21" s="37"/>
      <c r="F21" s="141" t="s">
        <v>969</v>
      </c>
      <c r="G21" s="142"/>
      <c r="H21" s="123" t="s">
        <v>969</v>
      </c>
      <c r="I21" s="143"/>
      <c r="J21" s="64"/>
      <c r="K21" s="21"/>
      <c r="L21" s="21"/>
      <c r="M21" s="62">
        <v>1</v>
      </c>
      <c r="N21" s="60">
        <v>20</v>
      </c>
      <c r="O21" s="60">
        <v>10</v>
      </c>
      <c r="P21" s="58">
        <v>20</v>
      </c>
      <c r="Q21" s="57">
        <f t="shared" si="0"/>
        <v>155</v>
      </c>
      <c r="R21" s="57">
        <f t="shared" si="0"/>
        <v>64</v>
      </c>
      <c r="S21" s="57">
        <f t="shared" si="1"/>
        <v>9</v>
      </c>
      <c r="T21" s="21"/>
      <c r="U21" s="21"/>
      <c r="V21" s="21"/>
      <c r="W21" s="21"/>
      <c r="X21" s="21"/>
      <c r="Y21" s="21"/>
      <c r="Z21" s="21"/>
      <c r="AA21" s="21"/>
      <c r="AB21" s="21"/>
      <c r="AC21" s="21"/>
      <c r="AD21" s="21"/>
      <c r="AE21" s="21"/>
      <c r="AF21" s="21"/>
      <c r="AG21" s="21"/>
      <c r="AH21" s="21"/>
      <c r="AI21" s="21"/>
      <c r="AJ21" s="21"/>
    </row>
    <row r="22" spans="2:36" ht="15.75" x14ac:dyDescent="0.25">
      <c r="B22" s="45" t="s">
        <v>1951</v>
      </c>
      <c r="C22" s="135"/>
      <c r="D22" s="136"/>
      <c r="E22" s="54"/>
      <c r="F22" s="144">
        <f>K22</f>
        <v>4</v>
      </c>
      <c r="G22" s="142"/>
      <c r="H22" s="145">
        <f>L22</f>
        <v>5</v>
      </c>
      <c r="I22" s="143"/>
      <c r="J22" s="64"/>
      <c r="K22" s="21">
        <f>VLOOKUP(C18,P$2:R$21,2,FALSE)</f>
        <v>4</v>
      </c>
      <c r="L22" s="21">
        <f>VLOOKUP(C18,P$2:R$21,3,FALSE)</f>
        <v>5</v>
      </c>
      <c r="M22" s="21">
        <f>VLOOKUP(C18,P$2:S$21,4,FALSE)</f>
        <v>5</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x14ac:dyDescent="0.3">
      <c r="B23" s="38" t="s">
        <v>1952</v>
      </c>
      <c r="C23" s="137"/>
      <c r="D23" s="138"/>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Top="1" thickBot="1" x14ac:dyDescent="0.3">
      <c r="B24" s="26"/>
      <c r="C24" s="25"/>
      <c r="D24" s="25"/>
      <c r="E24" s="55"/>
      <c r="F24" s="52">
        <f>H143</f>
        <v>0</v>
      </c>
      <c r="G24" s="53">
        <f>F22-F24</f>
        <v>4</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Top="1" thickBot="1" x14ac:dyDescent="0.3">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Top="1" thickBot="1" x14ac:dyDescent="0.3">
      <c r="B26" s="66" t="s">
        <v>11</v>
      </c>
      <c r="C26" s="112"/>
      <c r="D26" s="112"/>
      <c r="E26" s="119" t="s">
        <v>39</v>
      </c>
      <c r="F26" s="119"/>
      <c r="G26" s="119"/>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Top="1" thickBot="1" x14ac:dyDescent="0.3">
      <c r="B27" s="66" t="s">
        <v>1950</v>
      </c>
      <c r="C27" s="112"/>
      <c r="D27" s="132"/>
      <c r="E27" s="68" t="s">
        <v>40</v>
      </c>
      <c r="F27" s="68" t="s">
        <v>41</v>
      </c>
      <c r="G27" s="68" t="s">
        <v>42</v>
      </c>
      <c r="H27" s="146">
        <f>M22</f>
        <v>5</v>
      </c>
      <c r="I27" s="146"/>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Top="1" thickBot="1" x14ac:dyDescent="0.3">
      <c r="B28" s="66" t="s">
        <v>12</v>
      </c>
      <c r="C28" s="113">
        <f>C2</f>
        <v>0</v>
      </c>
      <c r="D28" s="113"/>
      <c r="E28" s="69"/>
      <c r="F28" s="69"/>
      <c r="G28" s="69"/>
      <c r="H28" s="146"/>
      <c r="I28" s="146"/>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Top="1" thickBot="1" x14ac:dyDescent="0.25">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Top="1" thickBot="1" x14ac:dyDescent="0.25">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95" customHeight="1" thickTop="1" x14ac:dyDescent="0.2">
      <c r="B31" s="89" t="s">
        <v>2325</v>
      </c>
      <c r="C31" s="106">
        <v>1</v>
      </c>
      <c r="D31" s="108" t="s">
        <v>2326</v>
      </c>
      <c r="E31" s="108" t="s">
        <v>9</v>
      </c>
      <c r="F31" s="106"/>
      <c r="G31" s="108"/>
      <c r="H31" s="109">
        <v>0</v>
      </c>
      <c r="I31" s="104"/>
      <c r="J31" s="23"/>
      <c r="K31" s="95" t="str">
        <f>VLOOKUP(B31,B$150:G$581,2,FALSE)</f>
        <v>Permet l’utilisation d’armes courtes à une main et du bâton. Ces armes font 1 points de dégâts de base.</v>
      </c>
      <c r="L31" s="95" t="str">
        <f>VLOOKUP(B31,B$150:G$581,3,FALSE)</f>
        <v>permanent</v>
      </c>
      <c r="M31" s="95" t="str">
        <f>VLOOKUP(B31,B$150:G$581,4,FALSE)</f>
        <v/>
      </c>
      <c r="N31" s="95">
        <f>VLOOKUP(B31,B$150:G$581,5,FALSE)</f>
        <v>0</v>
      </c>
      <c r="O31" s="95">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95" customHeight="1" thickBot="1" x14ac:dyDescent="0.25">
      <c r="B32" s="90"/>
      <c r="C32" s="107"/>
      <c r="D32" s="107"/>
      <c r="E32" s="107"/>
      <c r="F32" s="107"/>
      <c r="G32" s="107"/>
      <c r="H32" s="110"/>
      <c r="I32" s="105"/>
      <c r="J32" s="23"/>
      <c r="K32" s="96"/>
      <c r="L32" s="96"/>
      <c r="M32" s="96"/>
      <c r="N32" s="96"/>
      <c r="O32" s="96"/>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95" customHeight="1" thickTop="1" x14ac:dyDescent="0.2">
      <c r="B33" s="89" t="s">
        <v>133</v>
      </c>
      <c r="C33" s="106">
        <v>1</v>
      </c>
      <c r="D33" s="108" t="s">
        <v>620</v>
      </c>
      <c r="E33" s="108" t="s">
        <v>9</v>
      </c>
      <c r="F33" s="106"/>
      <c r="G33" s="108"/>
      <c r="H33" s="109">
        <v>0</v>
      </c>
      <c r="I33" s="104"/>
      <c r="J33" s="23"/>
      <c r="K33" s="95" t="str">
        <f>VLOOKUP(B33,B$150:G$581,2,FALSE)</f>
        <v>Permet le port d’armures légères. (Voir règles armures, armes et boucliers.)</v>
      </c>
      <c r="L33" s="95" t="str">
        <f>VLOOKUP(B33,B$150:G$581,3,FALSE)</f>
        <v>permanent</v>
      </c>
      <c r="M33" s="95" t="str">
        <f>VLOOKUP(B33,B$150:G$581,4,FALSE)</f>
        <v>Permanent</v>
      </c>
      <c r="N33" s="95">
        <f>VLOOKUP(B33,B$150:G$581,5,FALSE)</f>
        <v>0</v>
      </c>
      <c r="O33" s="95">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95" customHeight="1" thickBot="1" x14ac:dyDescent="0.25">
      <c r="B34" s="90"/>
      <c r="C34" s="107"/>
      <c r="D34" s="107"/>
      <c r="E34" s="107"/>
      <c r="F34" s="107"/>
      <c r="G34" s="107"/>
      <c r="H34" s="110"/>
      <c r="I34" s="105"/>
      <c r="J34" s="23"/>
      <c r="K34" s="96"/>
      <c r="L34" s="96"/>
      <c r="M34" s="96"/>
      <c r="N34" s="96"/>
      <c r="O34" s="96"/>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95" customHeight="1" thickTop="1" x14ac:dyDescent="0.2">
      <c r="B35" s="89" t="s">
        <v>81</v>
      </c>
      <c r="C35" s="106">
        <v>1</v>
      </c>
      <c r="D35" s="108" t="s">
        <v>606</v>
      </c>
      <c r="E35" s="108" t="s">
        <v>9</v>
      </c>
      <c r="F35" s="106"/>
      <c r="G35" s="108"/>
      <c r="H35" s="109">
        <v>0</v>
      </c>
      <c r="I35" s="104"/>
      <c r="J35" s="23"/>
      <c r="K35" s="95" t="str">
        <f>VLOOKUP(B35,B$150:G$581,2,FALSE)</f>
        <v>Le personnage sait lire et écrire les langues qu'il parle.</v>
      </c>
      <c r="L35" s="95" t="str">
        <f>VLOOKUP(B35,B$150:G$581,3,FALSE)</f>
        <v>permanent</v>
      </c>
      <c r="M35" s="95" t="str">
        <f>VLOOKUP(B35,B$150:G$581,4,FALSE)</f>
        <v/>
      </c>
      <c r="N35" s="95">
        <f>VLOOKUP(B35,B$150:G$581,5,FALSE)</f>
        <v>0</v>
      </c>
      <c r="O35" s="95">
        <f>VLOOKUP(B35,B$150:G$581,6,FALSE)</f>
        <v>1</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95" customHeight="1" thickBot="1" x14ac:dyDescent="0.25">
      <c r="B36" s="90"/>
      <c r="C36" s="107"/>
      <c r="D36" s="107"/>
      <c r="E36" s="107"/>
      <c r="F36" s="107"/>
      <c r="G36" s="107"/>
      <c r="H36" s="110"/>
      <c r="I36" s="105"/>
      <c r="J36" s="23"/>
      <c r="K36" s="96"/>
      <c r="L36" s="96"/>
      <c r="M36" s="96"/>
      <c r="N36" s="96"/>
      <c r="O36" s="96"/>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95" customHeight="1" thickTop="1" x14ac:dyDescent="0.2">
      <c r="B37" s="89" t="s">
        <v>459</v>
      </c>
      <c r="C37" s="106">
        <v>1</v>
      </c>
      <c r="D37" s="108" t="s">
        <v>596</v>
      </c>
      <c r="E37" s="108" t="s">
        <v>10</v>
      </c>
      <c r="F37" s="106"/>
      <c r="G37" s="108"/>
      <c r="H37" s="109">
        <v>0</v>
      </c>
      <c r="I37" s="104"/>
      <c r="J37" s="23"/>
      <c r="K37" s="95" t="str">
        <f>VLOOKUP(B37,B$150:G$581,2,FALSE)</f>
        <v>Permet de connaître la valeur de la plupart des objets magiques (voir scénariste). Le personnage doit connaître les propriétés exactes de l'objet pour en identifier la valeur.</v>
      </c>
      <c r="L37" s="95" t="str">
        <f>VLOOKUP(B37,B$150:G$581,3,FALSE)</f>
        <v>a volonté</v>
      </c>
      <c r="M37" s="95" t="str">
        <f>VLOOKUP(B37,B$150:G$581,4,FALSE)</f>
        <v/>
      </c>
      <c r="N37" s="95">
        <f>VLOOKUP(B37,B$150:G$581,5,FALSE)</f>
        <v>0</v>
      </c>
      <c r="O37" s="95">
        <f>VLOOKUP(B37,B$150:G$581,6,FALSE)</f>
        <v>1</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95" customHeight="1" thickBot="1" x14ac:dyDescent="0.25">
      <c r="B38" s="90"/>
      <c r="C38" s="107"/>
      <c r="D38" s="107"/>
      <c r="E38" s="107"/>
      <c r="F38" s="107"/>
      <c r="G38" s="107"/>
      <c r="H38" s="110"/>
      <c r="I38" s="105"/>
      <c r="J38" s="23"/>
      <c r="K38" s="96"/>
      <c r="L38" s="96"/>
      <c r="M38" s="96"/>
      <c r="N38" s="96"/>
      <c r="O38" s="96"/>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95" customHeight="1" thickTop="1" x14ac:dyDescent="0.2">
      <c r="B39" s="89"/>
      <c r="C39" s="106"/>
      <c r="D39" s="108"/>
      <c r="E39" s="108"/>
      <c r="F39" s="106"/>
      <c r="G39" s="108"/>
      <c r="H39" s="109"/>
      <c r="I39" s="104"/>
      <c r="J39" s="23"/>
      <c r="K39" s="95" t="e">
        <f>VLOOKUP(B39,B$150:G$581,2,FALSE)</f>
        <v>#N/A</v>
      </c>
      <c r="L39" s="95" t="e">
        <f>VLOOKUP(B39,B$150:G$581,3,FALSE)</f>
        <v>#N/A</v>
      </c>
      <c r="M39" s="95" t="e">
        <f>VLOOKUP(B39,B$150:G$581,4,FALSE)</f>
        <v>#N/A</v>
      </c>
      <c r="N39" s="95" t="e">
        <f>VLOOKUP(B39,B$150:G$581,5,FALSE)</f>
        <v>#N/A</v>
      </c>
      <c r="O39" s="95" t="e">
        <f>VLOOKUP(B39,B$150:G$581,6,FALSE)</f>
        <v>#N/A</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95" customHeight="1" thickBot="1" x14ac:dyDescent="0.25">
      <c r="B40" s="90"/>
      <c r="C40" s="107"/>
      <c r="D40" s="107"/>
      <c r="E40" s="107"/>
      <c r="F40" s="107"/>
      <c r="G40" s="107"/>
      <c r="H40" s="110"/>
      <c r="I40" s="105"/>
      <c r="J40" s="23"/>
      <c r="K40" s="96"/>
      <c r="L40" s="96"/>
      <c r="M40" s="96"/>
      <c r="N40" s="96"/>
      <c r="O40" s="96"/>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95" customHeight="1" thickTop="1" x14ac:dyDescent="0.2">
      <c r="B41" s="89"/>
      <c r="C41" s="106"/>
      <c r="D41" s="108"/>
      <c r="E41" s="108"/>
      <c r="F41" s="106"/>
      <c r="G41" s="108"/>
      <c r="H41" s="109"/>
      <c r="I41" s="104"/>
      <c r="J41" s="23"/>
      <c r="K41" s="95" t="e">
        <f>VLOOKUP(B41,B$150:G$581,2,FALSE)</f>
        <v>#N/A</v>
      </c>
      <c r="L41" s="95" t="e">
        <f>VLOOKUP(B41,B$150:G$581,3,FALSE)</f>
        <v>#N/A</v>
      </c>
      <c r="M41" s="95" t="e">
        <f>VLOOKUP(B41,B$150:G$581,4,FALSE)</f>
        <v>#N/A</v>
      </c>
      <c r="N41" s="95" t="e">
        <f>VLOOKUP(B41,B$150:G$581,5,FALSE)</f>
        <v>#N/A</v>
      </c>
      <c r="O41" s="95" t="e">
        <f>VLOOKUP(B41,B$150:G$581,6,FALSE)</f>
        <v>#N/A</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95" customHeight="1" thickBot="1" x14ac:dyDescent="0.25">
      <c r="B42" s="90"/>
      <c r="C42" s="107"/>
      <c r="D42" s="107"/>
      <c r="E42" s="107"/>
      <c r="F42" s="107"/>
      <c r="G42" s="107"/>
      <c r="H42" s="110"/>
      <c r="I42" s="105"/>
      <c r="J42" s="23"/>
      <c r="K42" s="96"/>
      <c r="L42" s="96"/>
      <c r="M42" s="96"/>
      <c r="N42" s="96"/>
      <c r="O42" s="96"/>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95" customHeight="1" thickTop="1" x14ac:dyDescent="0.2">
      <c r="B43" s="89"/>
      <c r="C43" s="106"/>
      <c r="D43" s="108"/>
      <c r="E43" s="108"/>
      <c r="F43" s="106"/>
      <c r="G43" s="108"/>
      <c r="H43" s="109"/>
      <c r="I43" s="104"/>
      <c r="J43" s="23"/>
      <c r="K43" s="95" t="e">
        <f>VLOOKUP(B43,B$150:G$581,2,FALSE)</f>
        <v>#N/A</v>
      </c>
      <c r="L43" s="95" t="e">
        <f>VLOOKUP(B43,B$150:G$581,3,FALSE)</f>
        <v>#N/A</v>
      </c>
      <c r="M43" s="95" t="e">
        <f>VLOOKUP(B43,B$150:G$581,4,FALSE)</f>
        <v>#N/A</v>
      </c>
      <c r="N43" s="95" t="e">
        <f>VLOOKUP(B43,B$150:G$581,5,FALSE)</f>
        <v>#N/A</v>
      </c>
      <c r="O43" s="95" t="e">
        <f>VLOOKUP(B43,B$150:G$581,6,FALSE)</f>
        <v>#N/A</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95" customHeight="1" thickBot="1" x14ac:dyDescent="0.25">
      <c r="B44" s="90"/>
      <c r="C44" s="107"/>
      <c r="D44" s="107"/>
      <c r="E44" s="107"/>
      <c r="F44" s="107"/>
      <c r="G44" s="107"/>
      <c r="H44" s="110"/>
      <c r="I44" s="105"/>
      <c r="J44" s="23"/>
      <c r="K44" s="96"/>
      <c r="L44" s="96"/>
      <c r="M44" s="96"/>
      <c r="N44" s="96"/>
      <c r="O44" s="96"/>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95" customHeight="1" thickTop="1" x14ac:dyDescent="0.2">
      <c r="B45" s="89"/>
      <c r="C45" s="106"/>
      <c r="D45" s="108"/>
      <c r="E45" s="108"/>
      <c r="F45" s="106"/>
      <c r="G45" s="108"/>
      <c r="H45" s="109"/>
      <c r="I45" s="104"/>
      <c r="J45" s="23"/>
      <c r="K45" s="95" t="e">
        <f>VLOOKUP(B45,B$150:G$581,2,FALSE)</f>
        <v>#N/A</v>
      </c>
      <c r="L45" s="95" t="e">
        <f>VLOOKUP(B45,B$150:G$581,3,FALSE)</f>
        <v>#N/A</v>
      </c>
      <c r="M45" s="95" t="e">
        <f>VLOOKUP(B45,B$150:G$581,4,FALSE)</f>
        <v>#N/A</v>
      </c>
      <c r="N45" s="95" t="e">
        <f>VLOOKUP(B45,B$150:G$581,5,FALSE)</f>
        <v>#N/A</v>
      </c>
      <c r="O45" s="95"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95" customHeight="1" thickBot="1" x14ac:dyDescent="0.25">
      <c r="B46" s="90"/>
      <c r="C46" s="107"/>
      <c r="D46" s="107"/>
      <c r="E46" s="107"/>
      <c r="F46" s="107"/>
      <c r="G46" s="107"/>
      <c r="H46" s="110"/>
      <c r="I46" s="105"/>
      <c r="J46" s="23"/>
      <c r="K46" s="96"/>
      <c r="L46" s="96"/>
      <c r="M46" s="96"/>
      <c r="N46" s="96"/>
      <c r="O46" s="96"/>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95" customHeight="1" thickTop="1" x14ac:dyDescent="0.2">
      <c r="B47" s="28"/>
      <c r="C47" s="97"/>
      <c r="D47" s="101"/>
      <c r="E47" s="101"/>
      <c r="F47" s="97"/>
      <c r="G47" s="101"/>
      <c r="H47" s="102"/>
      <c r="I47" s="99"/>
      <c r="J47" s="23"/>
      <c r="K47" s="95" t="e">
        <f>VLOOKUP(B47,B$150:G$581,2,FALSE)</f>
        <v>#N/A</v>
      </c>
      <c r="L47" s="95" t="e">
        <f>VLOOKUP(B47,B$150:G$581,3,FALSE)</f>
        <v>#N/A</v>
      </c>
      <c r="M47" s="95" t="e">
        <f>VLOOKUP(B47,B$150:G$581,4,FALSE)</f>
        <v>#N/A</v>
      </c>
      <c r="N47" s="95" t="e">
        <f>VLOOKUP(B47,B$150:G$581,5,FALSE)</f>
        <v>#N/A</v>
      </c>
      <c r="O47" s="95"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95" customHeight="1" thickBot="1" x14ac:dyDescent="0.25">
      <c r="B48" s="29"/>
      <c r="C48" s="98"/>
      <c r="D48" s="98"/>
      <c r="E48" s="98"/>
      <c r="F48" s="98"/>
      <c r="G48" s="98"/>
      <c r="H48" s="103"/>
      <c r="I48" s="100"/>
      <c r="J48" s="23"/>
      <c r="K48" s="96"/>
      <c r="L48" s="96"/>
      <c r="M48" s="96"/>
      <c r="N48" s="96"/>
      <c r="O48" s="96"/>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95" customHeight="1" thickTop="1" x14ac:dyDescent="0.2">
      <c r="B49" s="28"/>
      <c r="C49" s="97"/>
      <c r="D49" s="101"/>
      <c r="E49" s="101"/>
      <c r="F49" s="97"/>
      <c r="G49" s="101"/>
      <c r="H49" s="102"/>
      <c r="I49" s="99"/>
      <c r="J49" s="23"/>
      <c r="K49" s="95" t="e">
        <f>VLOOKUP(B49,B$150:G$581,2,FALSE)</f>
        <v>#N/A</v>
      </c>
      <c r="L49" s="95" t="e">
        <f>VLOOKUP(B49,B$150:G$581,3,FALSE)</f>
        <v>#N/A</v>
      </c>
      <c r="M49" s="95" t="e">
        <f>VLOOKUP(B49,B$150:G$581,4,FALSE)</f>
        <v>#N/A</v>
      </c>
      <c r="N49" s="95" t="e">
        <f>VLOOKUP(B49,B$150:G$581,5,FALSE)</f>
        <v>#N/A</v>
      </c>
      <c r="O49" s="95"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95" customHeight="1" thickBot="1" x14ac:dyDescent="0.25">
      <c r="B50" s="29"/>
      <c r="C50" s="98"/>
      <c r="D50" s="98"/>
      <c r="E50" s="98"/>
      <c r="F50" s="98"/>
      <c r="G50" s="98"/>
      <c r="H50" s="103"/>
      <c r="I50" s="100"/>
      <c r="J50" s="23"/>
      <c r="K50" s="96"/>
      <c r="L50" s="96"/>
      <c r="M50" s="96"/>
      <c r="N50" s="96"/>
      <c r="O50" s="96"/>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95" customHeight="1" thickTop="1" x14ac:dyDescent="0.2">
      <c r="B51" s="28"/>
      <c r="C51" s="97"/>
      <c r="D51" s="101"/>
      <c r="E51" s="101"/>
      <c r="F51" s="97"/>
      <c r="G51" s="101"/>
      <c r="H51" s="102"/>
      <c r="I51" s="99"/>
      <c r="J51" s="23"/>
      <c r="K51" s="95" t="e">
        <f>VLOOKUP(B51,B$150:G$581,2,FALSE)</f>
        <v>#N/A</v>
      </c>
      <c r="L51" s="95" t="e">
        <f>VLOOKUP(B51,B$150:G$581,3,FALSE)</f>
        <v>#N/A</v>
      </c>
      <c r="M51" s="95" t="e">
        <f>VLOOKUP(B51,B$150:G$581,4,FALSE)</f>
        <v>#N/A</v>
      </c>
      <c r="N51" s="95" t="e">
        <f>VLOOKUP(B51,B$150:G$581,5,FALSE)</f>
        <v>#N/A</v>
      </c>
      <c r="O51" s="95"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95" customHeight="1" thickBot="1" x14ac:dyDescent="0.25">
      <c r="B52" s="29"/>
      <c r="C52" s="98"/>
      <c r="D52" s="98"/>
      <c r="E52" s="98"/>
      <c r="F52" s="98"/>
      <c r="G52" s="98"/>
      <c r="H52" s="103"/>
      <c r="I52" s="100"/>
      <c r="J52" s="23"/>
      <c r="K52" s="96"/>
      <c r="L52" s="96"/>
      <c r="M52" s="96"/>
      <c r="N52" s="96"/>
      <c r="O52" s="96"/>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95" customHeight="1" thickTop="1" x14ac:dyDescent="0.2">
      <c r="B53" s="28"/>
      <c r="C53" s="97"/>
      <c r="D53" s="101"/>
      <c r="E53" s="101"/>
      <c r="F53" s="97"/>
      <c r="G53" s="101"/>
      <c r="H53" s="102"/>
      <c r="I53" s="99"/>
      <c r="J53" s="23"/>
      <c r="K53" s="95" t="e">
        <f>VLOOKUP(B53,B$150:G$581,2,FALSE)</f>
        <v>#N/A</v>
      </c>
      <c r="L53" s="95" t="e">
        <f>VLOOKUP(B53,B$150:G$581,3,FALSE)</f>
        <v>#N/A</v>
      </c>
      <c r="M53" s="95" t="e">
        <f>VLOOKUP(B53,B$150:G$581,4,FALSE)</f>
        <v>#N/A</v>
      </c>
      <c r="N53" s="95" t="e">
        <f>VLOOKUP(B53,B$150:G$581,5,FALSE)</f>
        <v>#N/A</v>
      </c>
      <c r="O53" s="95"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95" customHeight="1" thickBot="1" x14ac:dyDescent="0.25">
      <c r="B54" s="29"/>
      <c r="C54" s="98"/>
      <c r="D54" s="98"/>
      <c r="E54" s="98"/>
      <c r="F54" s="98"/>
      <c r="G54" s="98"/>
      <c r="H54" s="103"/>
      <c r="I54" s="100"/>
      <c r="J54" s="23"/>
      <c r="K54" s="96"/>
      <c r="L54" s="96"/>
      <c r="M54" s="96"/>
      <c r="N54" s="96"/>
      <c r="O54" s="96"/>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95" customHeight="1" thickTop="1" x14ac:dyDescent="0.2">
      <c r="B55" s="28"/>
      <c r="C55" s="97"/>
      <c r="D55" s="101"/>
      <c r="E55" s="101"/>
      <c r="F55" s="97"/>
      <c r="G55" s="101"/>
      <c r="H55" s="102"/>
      <c r="I55" s="99"/>
      <c r="J55" s="23"/>
      <c r="K55" s="95" t="e">
        <f>VLOOKUP(B55,B$150:G$581,2,FALSE)</f>
        <v>#N/A</v>
      </c>
      <c r="L55" s="95" t="e">
        <f>VLOOKUP(B55,B$150:G$581,3,FALSE)</f>
        <v>#N/A</v>
      </c>
      <c r="M55" s="95" t="e">
        <f>VLOOKUP(B55,B$150:G$581,4,FALSE)</f>
        <v>#N/A</v>
      </c>
      <c r="N55" s="95" t="e">
        <f>VLOOKUP(B55,B$150:G$581,5,FALSE)</f>
        <v>#N/A</v>
      </c>
      <c r="O55" s="95"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95" customHeight="1" thickBot="1" x14ac:dyDescent="0.25">
      <c r="B56" s="29"/>
      <c r="C56" s="98"/>
      <c r="D56" s="98"/>
      <c r="E56" s="98"/>
      <c r="F56" s="98"/>
      <c r="G56" s="98"/>
      <c r="H56" s="103"/>
      <c r="I56" s="100"/>
      <c r="J56" s="23"/>
      <c r="K56" s="96"/>
      <c r="L56" s="96"/>
      <c r="M56" s="96"/>
      <c r="N56" s="96"/>
      <c r="O56" s="96"/>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95" customHeight="1" thickTop="1" x14ac:dyDescent="0.2">
      <c r="B57" s="28"/>
      <c r="C57" s="97"/>
      <c r="D57" s="101"/>
      <c r="E57" s="101"/>
      <c r="F57" s="97"/>
      <c r="G57" s="101"/>
      <c r="H57" s="102"/>
      <c r="I57" s="99"/>
      <c r="J57" s="23"/>
      <c r="K57" s="95" t="e">
        <f>VLOOKUP(B57,B$150:G$581,2,FALSE)</f>
        <v>#N/A</v>
      </c>
      <c r="L57" s="95" t="e">
        <f>VLOOKUP(B57,B$150:G$581,3,FALSE)</f>
        <v>#N/A</v>
      </c>
      <c r="M57" s="95" t="e">
        <f>VLOOKUP(B57,B$150:G$581,4,FALSE)</f>
        <v>#N/A</v>
      </c>
      <c r="N57" s="95" t="e">
        <f>VLOOKUP(B57,B$150:G$581,5,FALSE)</f>
        <v>#N/A</v>
      </c>
      <c r="O57" s="95"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95" customHeight="1" thickBot="1" x14ac:dyDescent="0.25">
      <c r="B58" s="29"/>
      <c r="C58" s="98"/>
      <c r="D58" s="98"/>
      <c r="E58" s="98"/>
      <c r="F58" s="98"/>
      <c r="G58" s="98"/>
      <c r="H58" s="103"/>
      <c r="I58" s="100"/>
      <c r="J58" s="23"/>
      <c r="K58" s="96"/>
      <c r="L58" s="96"/>
      <c r="M58" s="96"/>
      <c r="N58" s="96"/>
      <c r="O58" s="96"/>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95" customHeight="1" thickTop="1" x14ac:dyDescent="0.2">
      <c r="B59" s="28"/>
      <c r="C59" s="97"/>
      <c r="D59" s="101"/>
      <c r="E59" s="101"/>
      <c r="F59" s="97"/>
      <c r="G59" s="101"/>
      <c r="H59" s="102"/>
      <c r="I59" s="99"/>
      <c r="J59" s="23"/>
      <c r="K59" s="95" t="e">
        <f>VLOOKUP(B59,B$150:G$581,2,FALSE)</f>
        <v>#N/A</v>
      </c>
      <c r="L59" s="95" t="e">
        <f>VLOOKUP(B59,B$150:G$581,3,FALSE)</f>
        <v>#N/A</v>
      </c>
      <c r="M59" s="95" t="e">
        <f>VLOOKUP(B59,B$150:G$581,4,FALSE)</f>
        <v>#N/A</v>
      </c>
      <c r="N59" s="95" t="e">
        <f>VLOOKUP(B59,B$150:G$581,5,FALSE)</f>
        <v>#N/A</v>
      </c>
      <c r="O59" s="95"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95" customHeight="1" thickBot="1" x14ac:dyDescent="0.25">
      <c r="B60" s="29"/>
      <c r="C60" s="98"/>
      <c r="D60" s="98"/>
      <c r="E60" s="98"/>
      <c r="F60" s="98"/>
      <c r="G60" s="98"/>
      <c r="H60" s="103"/>
      <c r="I60" s="100"/>
      <c r="J60" s="23"/>
      <c r="K60" s="96"/>
      <c r="L60" s="96"/>
      <c r="M60" s="96"/>
      <c r="N60" s="96"/>
      <c r="O60" s="96"/>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95" customHeight="1" thickTop="1" x14ac:dyDescent="0.2">
      <c r="B61" s="28"/>
      <c r="C61" s="97"/>
      <c r="D61" s="101"/>
      <c r="E61" s="101"/>
      <c r="F61" s="97"/>
      <c r="G61" s="101"/>
      <c r="H61" s="102"/>
      <c r="I61" s="99"/>
      <c r="J61" s="23"/>
      <c r="K61" s="95" t="e">
        <f>VLOOKUP(B61,B$150:G$581,2,FALSE)</f>
        <v>#N/A</v>
      </c>
      <c r="L61" s="95" t="e">
        <f>VLOOKUP(B61,B$150:G$581,3,FALSE)</f>
        <v>#N/A</v>
      </c>
      <c r="M61" s="95" t="e">
        <f>VLOOKUP(B61,B$150:G$581,4,FALSE)</f>
        <v>#N/A</v>
      </c>
      <c r="N61" s="95" t="e">
        <f>VLOOKUP(B61,B$150:G$581,5,FALSE)</f>
        <v>#N/A</v>
      </c>
      <c r="O61" s="95"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95" customHeight="1" thickBot="1" x14ac:dyDescent="0.25">
      <c r="B62" s="29"/>
      <c r="C62" s="98"/>
      <c r="D62" s="98"/>
      <c r="E62" s="98"/>
      <c r="F62" s="98"/>
      <c r="G62" s="98"/>
      <c r="H62" s="103"/>
      <c r="I62" s="100"/>
      <c r="J62" s="23"/>
      <c r="K62" s="96"/>
      <c r="L62" s="96"/>
      <c r="M62" s="96"/>
      <c r="N62" s="96"/>
      <c r="O62" s="96"/>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95" customHeight="1" thickTop="1" x14ac:dyDescent="0.2">
      <c r="B63" s="28"/>
      <c r="C63" s="97"/>
      <c r="D63" s="101"/>
      <c r="E63" s="101"/>
      <c r="F63" s="97"/>
      <c r="G63" s="101"/>
      <c r="H63" s="102"/>
      <c r="I63" s="99"/>
      <c r="J63" s="23"/>
      <c r="K63" s="95" t="e">
        <f>VLOOKUP(B63,B$150:G$581,2,FALSE)</f>
        <v>#N/A</v>
      </c>
      <c r="L63" s="95" t="e">
        <f>VLOOKUP(B63,B$150:G$581,3,FALSE)</f>
        <v>#N/A</v>
      </c>
      <c r="M63" s="95" t="e">
        <f>VLOOKUP(B63,B$150:G$581,4,FALSE)</f>
        <v>#N/A</v>
      </c>
      <c r="N63" s="95" t="e">
        <f>VLOOKUP(B63,B$150:G$581,5,FALSE)</f>
        <v>#N/A</v>
      </c>
      <c r="O63" s="95"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95" customHeight="1" thickBot="1" x14ac:dyDescent="0.25">
      <c r="B64" s="29"/>
      <c r="C64" s="98"/>
      <c r="D64" s="98"/>
      <c r="E64" s="98"/>
      <c r="F64" s="98"/>
      <c r="G64" s="98"/>
      <c r="H64" s="103"/>
      <c r="I64" s="100"/>
      <c r="J64" s="23"/>
      <c r="K64" s="96"/>
      <c r="L64" s="96"/>
      <c r="M64" s="96"/>
      <c r="N64" s="96"/>
      <c r="O64" s="96"/>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95" customHeight="1" thickTop="1" x14ac:dyDescent="0.2">
      <c r="B65" s="28"/>
      <c r="C65" s="97"/>
      <c r="D65" s="101"/>
      <c r="E65" s="101"/>
      <c r="F65" s="97"/>
      <c r="G65" s="101"/>
      <c r="H65" s="102"/>
      <c r="I65" s="99"/>
      <c r="J65" s="23"/>
      <c r="K65" s="95" t="e">
        <f>VLOOKUP(B65,B$150:G$581,2,FALSE)</f>
        <v>#N/A</v>
      </c>
      <c r="L65" s="95" t="e">
        <f>VLOOKUP(B65,B$150:G$581,3,FALSE)</f>
        <v>#N/A</v>
      </c>
      <c r="M65" s="95" t="e">
        <f>VLOOKUP(B65,B$150:G$581,4,FALSE)</f>
        <v>#N/A</v>
      </c>
      <c r="N65" s="95" t="e">
        <f>VLOOKUP(B65,B$150:G$581,5,FALSE)</f>
        <v>#N/A</v>
      </c>
      <c r="O65" s="95"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95" customHeight="1" thickBot="1" x14ac:dyDescent="0.25">
      <c r="B66" s="29"/>
      <c r="C66" s="98"/>
      <c r="D66" s="98"/>
      <c r="E66" s="98"/>
      <c r="F66" s="98"/>
      <c r="G66" s="98"/>
      <c r="H66" s="103"/>
      <c r="I66" s="100"/>
      <c r="J66" s="23"/>
      <c r="K66" s="96"/>
      <c r="L66" s="96"/>
      <c r="M66" s="96"/>
      <c r="N66" s="96"/>
      <c r="O66" s="96"/>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95" customHeight="1" thickTop="1" x14ac:dyDescent="0.2">
      <c r="B67" s="28"/>
      <c r="C67" s="97"/>
      <c r="D67" s="101"/>
      <c r="E67" s="101"/>
      <c r="F67" s="97"/>
      <c r="G67" s="101"/>
      <c r="H67" s="102"/>
      <c r="I67" s="99"/>
      <c r="J67" s="23"/>
      <c r="K67" s="95" t="e">
        <f>VLOOKUP(B67,B$150:G$581,2,FALSE)</f>
        <v>#N/A</v>
      </c>
      <c r="L67" s="95" t="e">
        <f>VLOOKUP(B67,B$150:G$581,3,FALSE)</f>
        <v>#N/A</v>
      </c>
      <c r="M67" s="95" t="e">
        <f>VLOOKUP(B67,B$150:G$581,4,FALSE)</f>
        <v>#N/A</v>
      </c>
      <c r="N67" s="95" t="e">
        <f>VLOOKUP(B67,B$150:G$581,5,FALSE)</f>
        <v>#N/A</v>
      </c>
      <c r="O67" s="95"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95" customHeight="1" thickBot="1" x14ac:dyDescent="0.25">
      <c r="B68" s="29"/>
      <c r="C68" s="98"/>
      <c r="D68" s="98"/>
      <c r="E68" s="98"/>
      <c r="F68" s="98"/>
      <c r="G68" s="98"/>
      <c r="H68" s="103"/>
      <c r="I68" s="100"/>
      <c r="J68" s="23"/>
      <c r="K68" s="96"/>
      <c r="L68" s="96"/>
      <c r="M68" s="96"/>
      <c r="N68" s="96"/>
      <c r="O68" s="96"/>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95" customHeight="1" thickTop="1" x14ac:dyDescent="0.2">
      <c r="B69" s="28"/>
      <c r="C69" s="97"/>
      <c r="D69" s="101"/>
      <c r="E69" s="101"/>
      <c r="F69" s="97"/>
      <c r="G69" s="101"/>
      <c r="H69" s="102"/>
      <c r="I69" s="99"/>
      <c r="J69" s="23"/>
      <c r="K69" s="95" t="e">
        <f>VLOOKUP(B69,B$150:G$581,2,FALSE)</f>
        <v>#N/A</v>
      </c>
      <c r="L69" s="95" t="e">
        <f>VLOOKUP(B69,B$150:G$581,3,FALSE)</f>
        <v>#N/A</v>
      </c>
      <c r="M69" s="95" t="e">
        <f>VLOOKUP(B69,B$150:G$581,4,FALSE)</f>
        <v>#N/A</v>
      </c>
      <c r="N69" s="95" t="e">
        <f>VLOOKUP(B69,B$150:G$581,5,FALSE)</f>
        <v>#N/A</v>
      </c>
      <c r="O69" s="95"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95" customHeight="1" thickBot="1" x14ac:dyDescent="0.25">
      <c r="B70" s="29"/>
      <c r="C70" s="98"/>
      <c r="D70" s="98"/>
      <c r="E70" s="98"/>
      <c r="F70" s="98"/>
      <c r="G70" s="98"/>
      <c r="H70" s="103"/>
      <c r="I70" s="100"/>
      <c r="J70" s="23"/>
      <c r="K70" s="96"/>
      <c r="L70" s="96"/>
      <c r="M70" s="96"/>
      <c r="N70" s="96"/>
      <c r="O70" s="96"/>
      <c r="P70" s="23"/>
      <c r="Q70" s="23"/>
      <c r="R70" s="23"/>
      <c r="S70" s="23"/>
      <c r="T70" s="23"/>
      <c r="U70" s="23"/>
      <c r="V70" s="23"/>
      <c r="W70" s="23"/>
      <c r="X70" s="23"/>
      <c r="Y70" s="23"/>
      <c r="Z70" s="23"/>
      <c r="AA70" s="23"/>
      <c r="AB70" s="23"/>
      <c r="AC70" s="23"/>
      <c r="AD70" s="23"/>
      <c r="AE70" s="23"/>
      <c r="AF70" s="23"/>
      <c r="AG70" s="23"/>
      <c r="AH70" s="23"/>
      <c r="AI70" s="23"/>
      <c r="AJ70" s="23"/>
    </row>
    <row r="71" spans="2:36" ht="24.95" customHeight="1" thickTop="1" x14ac:dyDescent="0.2">
      <c r="B71" s="28"/>
      <c r="C71" s="97"/>
      <c r="D71" s="101"/>
      <c r="E71" s="101"/>
      <c r="F71" s="97"/>
      <c r="G71" s="101"/>
      <c r="H71" s="102"/>
      <c r="I71" s="99"/>
      <c r="J71" s="23"/>
      <c r="K71" s="95" t="e">
        <f>VLOOKUP(B71,B$150:G$581,2,FALSE)</f>
        <v>#N/A</v>
      </c>
      <c r="L71" s="95" t="e">
        <f>VLOOKUP(B71,B$150:G$581,3,FALSE)</f>
        <v>#N/A</v>
      </c>
      <c r="M71" s="95" t="e">
        <f>VLOOKUP(B71,B$150:G$581,4,FALSE)</f>
        <v>#N/A</v>
      </c>
      <c r="N71" s="95" t="e">
        <f>VLOOKUP(B71,B$150:G$581,5,FALSE)</f>
        <v>#N/A</v>
      </c>
      <c r="O71" s="95"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95" customHeight="1" thickBot="1" x14ac:dyDescent="0.25">
      <c r="B72" s="29"/>
      <c r="C72" s="98"/>
      <c r="D72" s="98"/>
      <c r="E72" s="98"/>
      <c r="F72" s="98"/>
      <c r="G72" s="98"/>
      <c r="H72" s="103"/>
      <c r="I72" s="100"/>
      <c r="J72" s="23"/>
      <c r="K72" s="96"/>
      <c r="L72" s="96"/>
      <c r="M72" s="96"/>
      <c r="N72" s="96"/>
      <c r="O72" s="96"/>
      <c r="P72" s="21"/>
      <c r="Q72" s="21"/>
      <c r="R72" s="21"/>
      <c r="S72" s="21"/>
      <c r="T72" s="21"/>
      <c r="U72" s="21"/>
      <c r="V72" s="21"/>
      <c r="W72" s="21"/>
      <c r="X72" s="21"/>
      <c r="Y72" s="21"/>
      <c r="Z72" s="21"/>
      <c r="AA72" s="21"/>
      <c r="AB72" s="21"/>
      <c r="AC72" s="21"/>
      <c r="AD72" s="21"/>
      <c r="AE72" s="21"/>
      <c r="AF72" s="21"/>
      <c r="AG72" s="21"/>
      <c r="AH72" s="21"/>
      <c r="AI72" s="21"/>
      <c r="AJ72" s="21"/>
    </row>
    <row r="73" spans="2:36" ht="24.95" customHeight="1" thickTop="1" x14ac:dyDescent="0.2">
      <c r="B73" s="28"/>
      <c r="C73" s="97"/>
      <c r="D73" s="101"/>
      <c r="E73" s="101"/>
      <c r="F73" s="97"/>
      <c r="G73" s="101"/>
      <c r="H73" s="102"/>
      <c r="I73" s="99"/>
      <c r="J73" s="23"/>
      <c r="K73" s="95" t="e">
        <f>VLOOKUP(B73,B$150:G$581,2,FALSE)</f>
        <v>#N/A</v>
      </c>
      <c r="L73" s="95" t="e">
        <f>VLOOKUP(B73,B$150:G$581,3,FALSE)</f>
        <v>#N/A</v>
      </c>
      <c r="M73" s="95" t="e">
        <f>VLOOKUP(B73,B$150:G$581,4,FALSE)</f>
        <v>#N/A</v>
      </c>
      <c r="N73" s="95" t="e">
        <f>VLOOKUP(B73,B$150:G$581,5,FALSE)</f>
        <v>#N/A</v>
      </c>
      <c r="O73" s="95"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95" customHeight="1" thickBot="1" x14ac:dyDescent="0.25">
      <c r="B74" s="29"/>
      <c r="C74" s="98"/>
      <c r="D74" s="98"/>
      <c r="E74" s="98"/>
      <c r="F74" s="98"/>
      <c r="G74" s="98"/>
      <c r="H74" s="103"/>
      <c r="I74" s="100"/>
      <c r="J74" s="23"/>
      <c r="K74" s="96"/>
      <c r="L74" s="96"/>
      <c r="M74" s="96"/>
      <c r="N74" s="96"/>
      <c r="O74" s="96"/>
      <c r="P74" s="21"/>
      <c r="Q74" s="21"/>
      <c r="R74" s="21"/>
      <c r="S74" s="21"/>
      <c r="T74" s="21"/>
      <c r="U74" s="21"/>
      <c r="V74" s="21"/>
      <c r="W74" s="21"/>
      <c r="X74" s="21"/>
      <c r="Y74" s="21"/>
      <c r="Z74" s="21"/>
      <c r="AA74" s="21"/>
      <c r="AB74" s="21"/>
      <c r="AC74" s="21"/>
      <c r="AD74" s="21"/>
      <c r="AE74" s="21"/>
      <c r="AF74" s="21"/>
      <c r="AG74" s="21"/>
      <c r="AH74" s="21"/>
      <c r="AI74" s="21"/>
      <c r="AJ74" s="21"/>
    </row>
    <row r="75" spans="2:36" ht="24.95" customHeight="1" thickTop="1" x14ac:dyDescent="0.2">
      <c r="B75" s="28"/>
      <c r="C75" s="97"/>
      <c r="D75" s="101"/>
      <c r="E75" s="101"/>
      <c r="F75" s="97"/>
      <c r="G75" s="101"/>
      <c r="H75" s="102"/>
      <c r="I75" s="99"/>
      <c r="J75" s="23"/>
      <c r="K75" s="95" t="e">
        <f>VLOOKUP(B75,B$150:G$581,2,FALSE)</f>
        <v>#N/A</v>
      </c>
      <c r="L75" s="95" t="e">
        <f>VLOOKUP(B75,B$150:G$581,3,FALSE)</f>
        <v>#N/A</v>
      </c>
      <c r="M75" s="95" t="e">
        <f>VLOOKUP(B75,B$150:G$581,4,FALSE)</f>
        <v>#N/A</v>
      </c>
      <c r="N75" s="95" t="e">
        <f>VLOOKUP(B75,B$150:G$581,5,FALSE)</f>
        <v>#N/A</v>
      </c>
      <c r="O75" s="95"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95" customHeight="1" thickBot="1" x14ac:dyDescent="0.25">
      <c r="B76" s="29"/>
      <c r="C76" s="98"/>
      <c r="D76" s="98"/>
      <c r="E76" s="98"/>
      <c r="F76" s="98"/>
      <c r="G76" s="98"/>
      <c r="H76" s="103"/>
      <c r="I76" s="100"/>
      <c r="J76" s="23"/>
      <c r="K76" s="96"/>
      <c r="L76" s="96"/>
      <c r="M76" s="96"/>
      <c r="N76" s="96"/>
      <c r="O76" s="96"/>
      <c r="P76" s="21"/>
      <c r="Q76" s="21"/>
      <c r="R76" s="21"/>
      <c r="S76" s="21"/>
      <c r="T76" s="21"/>
      <c r="U76" s="21"/>
      <c r="V76" s="21"/>
      <c r="W76" s="21"/>
      <c r="X76" s="21"/>
      <c r="Y76" s="21"/>
      <c r="Z76" s="21"/>
      <c r="AA76" s="21"/>
      <c r="AB76" s="21"/>
      <c r="AC76" s="21"/>
      <c r="AD76" s="21"/>
      <c r="AE76" s="21"/>
      <c r="AF76" s="21"/>
      <c r="AG76" s="21"/>
      <c r="AH76" s="21"/>
      <c r="AI76" s="21"/>
      <c r="AJ76" s="21"/>
    </row>
    <row r="77" spans="2:36" ht="24.95" customHeight="1" thickTop="1" x14ac:dyDescent="0.2">
      <c r="B77" s="28"/>
      <c r="C77" s="97"/>
      <c r="D77" s="101"/>
      <c r="E77" s="101"/>
      <c r="F77" s="97"/>
      <c r="G77" s="101"/>
      <c r="H77" s="102"/>
      <c r="I77" s="99"/>
      <c r="J77" s="23"/>
      <c r="K77" s="95" t="e">
        <f>VLOOKUP(B77,B$150:G$581,2,FALSE)</f>
        <v>#N/A</v>
      </c>
      <c r="L77" s="95" t="e">
        <f>VLOOKUP(B77,B$150:G$581,3,FALSE)</f>
        <v>#N/A</v>
      </c>
      <c r="M77" s="95" t="e">
        <f>VLOOKUP(B77,B$150:G$581,4,FALSE)</f>
        <v>#N/A</v>
      </c>
      <c r="N77" s="95" t="e">
        <f>VLOOKUP(B77,B$150:G$581,5,FALSE)</f>
        <v>#N/A</v>
      </c>
      <c r="O77" s="95"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95" customHeight="1" thickBot="1" x14ac:dyDescent="0.25">
      <c r="B78" s="29"/>
      <c r="C78" s="98"/>
      <c r="D78" s="98"/>
      <c r="E78" s="98"/>
      <c r="F78" s="98"/>
      <c r="G78" s="98"/>
      <c r="H78" s="103"/>
      <c r="I78" s="100"/>
      <c r="J78" s="23"/>
      <c r="K78" s="96"/>
      <c r="L78" s="96"/>
      <c r="M78" s="96"/>
      <c r="N78" s="96"/>
      <c r="O78" s="96"/>
      <c r="P78" s="21"/>
      <c r="Q78" s="21"/>
      <c r="R78" s="21"/>
      <c r="S78" s="21"/>
      <c r="T78" s="21"/>
      <c r="U78" s="21"/>
      <c r="V78" s="21"/>
      <c r="W78" s="21"/>
      <c r="X78" s="21"/>
      <c r="Y78" s="21"/>
      <c r="Z78" s="21"/>
      <c r="AA78" s="21"/>
      <c r="AB78" s="21"/>
      <c r="AC78" s="21"/>
      <c r="AD78" s="21"/>
      <c r="AE78" s="21"/>
      <c r="AF78" s="21"/>
      <c r="AG78" s="21"/>
      <c r="AH78" s="21"/>
      <c r="AI78" s="21"/>
      <c r="AJ78" s="21"/>
    </row>
    <row r="79" spans="2:36" ht="24.95" customHeight="1" thickTop="1" x14ac:dyDescent="0.2">
      <c r="B79" s="28"/>
      <c r="C79" s="97"/>
      <c r="D79" s="101"/>
      <c r="E79" s="101"/>
      <c r="F79" s="97"/>
      <c r="G79" s="101"/>
      <c r="H79" s="102"/>
      <c r="I79" s="99"/>
      <c r="J79" s="23"/>
      <c r="K79" s="95" t="e">
        <f>VLOOKUP(B79,B$150:G$581,2,FALSE)</f>
        <v>#N/A</v>
      </c>
      <c r="L79" s="95" t="e">
        <f>VLOOKUP(B79,B$150:G$581,3,FALSE)</f>
        <v>#N/A</v>
      </c>
      <c r="M79" s="95" t="e">
        <f>VLOOKUP(B79,B$150:G$581,4,FALSE)</f>
        <v>#N/A</v>
      </c>
      <c r="N79" s="95" t="e">
        <f>VLOOKUP(B79,B$150:G$581,5,FALSE)</f>
        <v>#N/A</v>
      </c>
      <c r="O79" s="95"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95" customHeight="1" thickBot="1" x14ac:dyDescent="0.25">
      <c r="B80" s="29"/>
      <c r="C80" s="98"/>
      <c r="D80" s="98"/>
      <c r="E80" s="98"/>
      <c r="F80" s="98"/>
      <c r="G80" s="98"/>
      <c r="H80" s="103"/>
      <c r="I80" s="100"/>
      <c r="J80" s="23"/>
      <c r="K80" s="96"/>
      <c r="L80" s="96"/>
      <c r="M80" s="96"/>
      <c r="N80" s="96"/>
      <c r="O80" s="96"/>
      <c r="P80" s="21"/>
      <c r="Q80" s="21"/>
      <c r="R80" s="21"/>
      <c r="S80" s="21"/>
      <c r="T80" s="21"/>
      <c r="U80" s="21"/>
      <c r="V80" s="21"/>
      <c r="W80" s="21"/>
      <c r="X80" s="21"/>
      <c r="Y80" s="21"/>
      <c r="Z80" s="21"/>
      <c r="AA80" s="21"/>
      <c r="AB80" s="21"/>
      <c r="AC80" s="21"/>
      <c r="AD80" s="21"/>
      <c r="AE80" s="21"/>
      <c r="AF80" s="21"/>
      <c r="AG80" s="21"/>
      <c r="AH80" s="21"/>
      <c r="AI80" s="21"/>
      <c r="AJ80" s="21"/>
    </row>
    <row r="81" spans="2:36" ht="24.95" customHeight="1" thickTop="1" x14ac:dyDescent="0.2">
      <c r="B81" s="28"/>
      <c r="C81" s="97"/>
      <c r="D81" s="101"/>
      <c r="E81" s="101"/>
      <c r="F81" s="97"/>
      <c r="G81" s="101"/>
      <c r="H81" s="102"/>
      <c r="I81" s="99"/>
      <c r="J81" s="23"/>
      <c r="K81" s="95" t="e">
        <f>VLOOKUP(B81,B$150:G$581,2,FALSE)</f>
        <v>#N/A</v>
      </c>
      <c r="L81" s="95" t="e">
        <f>VLOOKUP(B81,B$150:G$581,3,FALSE)</f>
        <v>#N/A</v>
      </c>
      <c r="M81" s="95" t="e">
        <f>VLOOKUP(B81,B$150:G$581,4,FALSE)</f>
        <v>#N/A</v>
      </c>
      <c r="N81" s="95" t="e">
        <f>VLOOKUP(B81,B$150:G$581,5,FALSE)</f>
        <v>#N/A</v>
      </c>
      <c r="O81" s="95"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95" customHeight="1" thickBot="1" x14ac:dyDescent="0.25">
      <c r="B82" s="29"/>
      <c r="C82" s="98"/>
      <c r="D82" s="98"/>
      <c r="E82" s="98"/>
      <c r="F82" s="98"/>
      <c r="G82" s="98"/>
      <c r="H82" s="103"/>
      <c r="I82" s="100"/>
      <c r="J82" s="23"/>
      <c r="K82" s="96"/>
      <c r="L82" s="96"/>
      <c r="M82" s="96"/>
      <c r="N82" s="96"/>
      <c r="O82" s="96"/>
      <c r="P82" s="21"/>
      <c r="Q82" s="21"/>
      <c r="R82" s="21"/>
      <c r="S82" s="21"/>
      <c r="T82" s="21"/>
      <c r="U82" s="21"/>
      <c r="V82" s="21"/>
      <c r="W82" s="21"/>
      <c r="X82" s="21"/>
      <c r="Y82" s="21"/>
      <c r="Z82" s="21"/>
      <c r="AA82" s="21"/>
      <c r="AB82" s="21"/>
      <c r="AC82" s="21"/>
      <c r="AD82" s="21"/>
      <c r="AE82" s="21"/>
      <c r="AF82" s="21"/>
      <c r="AG82" s="21"/>
      <c r="AH82" s="21"/>
      <c r="AI82" s="21"/>
      <c r="AJ82" s="21"/>
    </row>
    <row r="83" spans="2:36" ht="24.95" customHeight="1" thickTop="1" x14ac:dyDescent="0.2">
      <c r="B83" s="28"/>
      <c r="C83" s="97"/>
      <c r="D83" s="101"/>
      <c r="E83" s="101"/>
      <c r="F83" s="97"/>
      <c r="G83" s="101"/>
      <c r="H83" s="102"/>
      <c r="I83" s="99"/>
      <c r="J83" s="23"/>
      <c r="K83" s="95" t="e">
        <f>VLOOKUP(B83,B$150:G$581,2,FALSE)</f>
        <v>#N/A</v>
      </c>
      <c r="L83" s="95" t="e">
        <f>VLOOKUP(B83,B$150:G$581,3,FALSE)</f>
        <v>#N/A</v>
      </c>
      <c r="M83" s="95" t="e">
        <f>VLOOKUP(B83,B$150:G$581,4,FALSE)</f>
        <v>#N/A</v>
      </c>
      <c r="N83" s="95" t="e">
        <f>VLOOKUP(B83,B$150:G$581,5,FALSE)</f>
        <v>#N/A</v>
      </c>
      <c r="O83" s="95"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95" customHeight="1" thickBot="1" x14ac:dyDescent="0.25">
      <c r="B84" s="29"/>
      <c r="C84" s="98"/>
      <c r="D84" s="98"/>
      <c r="E84" s="98"/>
      <c r="F84" s="98"/>
      <c r="G84" s="98"/>
      <c r="H84" s="103"/>
      <c r="I84" s="100"/>
      <c r="J84" s="23"/>
      <c r="K84" s="96"/>
      <c r="L84" s="96"/>
      <c r="M84" s="96"/>
      <c r="N84" s="96"/>
      <c r="O84" s="96"/>
      <c r="P84" s="21"/>
      <c r="Q84" s="21"/>
      <c r="R84" s="21"/>
      <c r="S84" s="21"/>
      <c r="T84" s="21"/>
      <c r="U84" s="21"/>
      <c r="V84" s="21"/>
      <c r="W84" s="21"/>
      <c r="X84" s="21"/>
      <c r="Y84" s="21"/>
      <c r="Z84" s="21"/>
      <c r="AA84" s="21"/>
      <c r="AB84" s="21"/>
      <c r="AC84" s="21"/>
      <c r="AD84" s="21"/>
      <c r="AE84" s="21"/>
      <c r="AF84" s="21"/>
      <c r="AG84" s="21"/>
      <c r="AH84" s="21"/>
      <c r="AI84" s="21"/>
      <c r="AJ84" s="21"/>
    </row>
    <row r="85" spans="2:36" ht="24.95" customHeight="1" thickTop="1" x14ac:dyDescent="0.2">
      <c r="B85" s="28"/>
      <c r="C85" s="97"/>
      <c r="D85" s="101"/>
      <c r="E85" s="101"/>
      <c r="F85" s="97"/>
      <c r="G85" s="101"/>
      <c r="H85" s="102"/>
      <c r="I85" s="99"/>
      <c r="J85" s="23"/>
      <c r="K85" s="95" t="e">
        <f>VLOOKUP(B85,B$150:G$581,2,FALSE)</f>
        <v>#N/A</v>
      </c>
      <c r="L85" s="95" t="e">
        <f>VLOOKUP(B85,B$150:G$581,3,FALSE)</f>
        <v>#N/A</v>
      </c>
      <c r="M85" s="95" t="e">
        <f>VLOOKUP(B85,B$150:G$581,4,FALSE)</f>
        <v>#N/A</v>
      </c>
      <c r="N85" s="95" t="e">
        <f>VLOOKUP(B85,B$150:G$581,5,FALSE)</f>
        <v>#N/A</v>
      </c>
      <c r="O85" s="95"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95" customHeight="1" thickBot="1" x14ac:dyDescent="0.25">
      <c r="B86" s="29"/>
      <c r="C86" s="98"/>
      <c r="D86" s="98"/>
      <c r="E86" s="98"/>
      <c r="F86" s="98"/>
      <c r="G86" s="98"/>
      <c r="H86" s="103"/>
      <c r="I86" s="100"/>
      <c r="J86" s="23"/>
      <c r="K86" s="96"/>
      <c r="L86" s="96"/>
      <c r="M86" s="96"/>
      <c r="N86" s="96"/>
      <c r="O86" s="96"/>
      <c r="P86" s="21"/>
      <c r="Q86" s="21"/>
      <c r="R86" s="21"/>
      <c r="S86" s="21"/>
      <c r="T86" s="21"/>
      <c r="U86" s="21"/>
      <c r="V86" s="21"/>
      <c r="W86" s="21"/>
      <c r="X86" s="21"/>
      <c r="Y86" s="21"/>
      <c r="Z86" s="21"/>
      <c r="AA86" s="21"/>
      <c r="AB86" s="21"/>
      <c r="AC86" s="21"/>
      <c r="AD86" s="21"/>
      <c r="AE86" s="21"/>
      <c r="AF86" s="21"/>
      <c r="AG86" s="21"/>
      <c r="AH86" s="21"/>
      <c r="AI86" s="21"/>
      <c r="AJ86" s="21"/>
    </row>
    <row r="87" spans="2:36" ht="24.95" customHeight="1" thickTop="1" x14ac:dyDescent="0.2">
      <c r="B87" s="28"/>
      <c r="C87" s="97"/>
      <c r="D87" s="101"/>
      <c r="E87" s="101"/>
      <c r="F87" s="97"/>
      <c r="G87" s="101"/>
      <c r="H87" s="102"/>
      <c r="I87" s="99"/>
      <c r="J87" s="23"/>
      <c r="K87" s="95" t="e">
        <f>VLOOKUP(B87,B$150:G$581,2,FALSE)</f>
        <v>#N/A</v>
      </c>
      <c r="L87" s="95" t="e">
        <f>VLOOKUP(B87,B$150:G$581,3,FALSE)</f>
        <v>#N/A</v>
      </c>
      <c r="M87" s="95" t="e">
        <f>VLOOKUP(B87,B$150:G$581,4,FALSE)</f>
        <v>#N/A</v>
      </c>
      <c r="N87" s="95" t="e">
        <f>VLOOKUP(B87,B$150:G$581,5,FALSE)</f>
        <v>#N/A</v>
      </c>
      <c r="O87" s="95"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95" customHeight="1" thickBot="1" x14ac:dyDescent="0.25">
      <c r="B88" s="29"/>
      <c r="C88" s="98"/>
      <c r="D88" s="98"/>
      <c r="E88" s="98"/>
      <c r="F88" s="98"/>
      <c r="G88" s="98"/>
      <c r="H88" s="103"/>
      <c r="I88" s="100"/>
      <c r="J88" s="23"/>
      <c r="K88" s="96"/>
      <c r="L88" s="96"/>
      <c r="M88" s="96"/>
      <c r="N88" s="96"/>
      <c r="O88" s="96"/>
      <c r="P88" s="21"/>
      <c r="Q88" s="21"/>
      <c r="R88" s="21"/>
      <c r="S88" s="21"/>
      <c r="T88" s="21"/>
      <c r="U88" s="21"/>
      <c r="V88" s="21"/>
      <c r="W88" s="21"/>
      <c r="X88" s="21"/>
      <c r="Y88" s="21"/>
      <c r="Z88" s="21"/>
      <c r="AA88" s="21"/>
      <c r="AB88" s="21"/>
      <c r="AC88" s="21"/>
      <c r="AD88" s="21"/>
      <c r="AE88" s="21"/>
      <c r="AF88" s="21"/>
      <c r="AG88" s="21"/>
      <c r="AH88" s="21"/>
      <c r="AI88" s="21"/>
      <c r="AJ88" s="21"/>
    </row>
    <row r="89" spans="2:36" ht="24.95" customHeight="1" thickTop="1" x14ac:dyDescent="0.2">
      <c r="B89" s="28"/>
      <c r="C89" s="97"/>
      <c r="D89" s="101"/>
      <c r="E89" s="101"/>
      <c r="F89" s="97"/>
      <c r="G89" s="101"/>
      <c r="H89" s="102"/>
      <c r="I89" s="99"/>
      <c r="J89" s="23"/>
      <c r="K89" s="95" t="e">
        <f>VLOOKUP(B89,B$150:G$581,2,FALSE)</f>
        <v>#N/A</v>
      </c>
      <c r="L89" s="95" t="e">
        <f>VLOOKUP(B89,B$150:G$581,3,FALSE)</f>
        <v>#N/A</v>
      </c>
      <c r="M89" s="95" t="e">
        <f>VLOOKUP(B89,B$150:G$581,4,FALSE)</f>
        <v>#N/A</v>
      </c>
      <c r="N89" s="95" t="e">
        <f>VLOOKUP(B89,B$150:G$581,5,FALSE)</f>
        <v>#N/A</v>
      </c>
      <c r="O89" s="95"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95" customHeight="1" thickBot="1" x14ac:dyDescent="0.25">
      <c r="B90" s="29"/>
      <c r="C90" s="98"/>
      <c r="D90" s="98"/>
      <c r="E90" s="98"/>
      <c r="F90" s="98"/>
      <c r="G90" s="98"/>
      <c r="H90" s="103"/>
      <c r="I90" s="100"/>
      <c r="J90" s="23"/>
      <c r="K90" s="96"/>
      <c r="L90" s="96"/>
      <c r="M90" s="96"/>
      <c r="N90" s="96"/>
      <c r="O90" s="96"/>
      <c r="P90" s="21"/>
      <c r="Q90" s="21"/>
      <c r="R90" s="21"/>
      <c r="S90" s="21"/>
      <c r="T90" s="21"/>
      <c r="U90" s="21"/>
      <c r="V90" s="21"/>
      <c r="W90" s="21"/>
      <c r="X90" s="21"/>
      <c r="Y90" s="21"/>
      <c r="Z90" s="21"/>
      <c r="AA90" s="21"/>
      <c r="AB90" s="21"/>
      <c r="AC90" s="21"/>
      <c r="AD90" s="21"/>
      <c r="AE90" s="21"/>
      <c r="AF90" s="21"/>
      <c r="AG90" s="21"/>
      <c r="AH90" s="21"/>
      <c r="AI90" s="21"/>
      <c r="AJ90" s="21"/>
    </row>
    <row r="91" spans="2:36" ht="24.95" customHeight="1" thickTop="1" x14ac:dyDescent="0.2">
      <c r="B91" s="28"/>
      <c r="C91" s="97"/>
      <c r="D91" s="101"/>
      <c r="E91" s="101"/>
      <c r="F91" s="97"/>
      <c r="G91" s="101"/>
      <c r="H91" s="102"/>
      <c r="I91" s="99"/>
      <c r="J91" s="23"/>
      <c r="K91" s="95" t="e">
        <f>VLOOKUP(B91,B$150:G$581,2,FALSE)</f>
        <v>#N/A</v>
      </c>
      <c r="L91" s="95" t="e">
        <f>VLOOKUP(B91,B$150:G$581,3,FALSE)</f>
        <v>#N/A</v>
      </c>
      <c r="M91" s="95" t="e">
        <f>VLOOKUP(B91,B$150:G$581,4,FALSE)</f>
        <v>#N/A</v>
      </c>
      <c r="N91" s="95" t="e">
        <f>VLOOKUP(B91,B$150:G$581,5,FALSE)</f>
        <v>#N/A</v>
      </c>
      <c r="O91" s="95"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95" customHeight="1" thickBot="1" x14ac:dyDescent="0.25">
      <c r="B92" s="29"/>
      <c r="C92" s="98"/>
      <c r="D92" s="98"/>
      <c r="E92" s="98"/>
      <c r="F92" s="98"/>
      <c r="G92" s="98"/>
      <c r="H92" s="103"/>
      <c r="I92" s="100"/>
      <c r="J92" s="23"/>
      <c r="K92" s="96"/>
      <c r="L92" s="96"/>
      <c r="M92" s="96"/>
      <c r="N92" s="96"/>
      <c r="O92" s="96"/>
      <c r="P92" s="21"/>
      <c r="Q92" s="21"/>
      <c r="R92" s="21"/>
      <c r="S92" s="21"/>
      <c r="T92" s="21"/>
      <c r="U92" s="21"/>
      <c r="V92" s="21"/>
      <c r="W92" s="21"/>
      <c r="X92" s="21"/>
      <c r="Y92" s="21"/>
      <c r="Z92" s="21"/>
      <c r="AA92" s="21"/>
      <c r="AB92" s="21"/>
      <c r="AC92" s="21"/>
      <c r="AD92" s="21"/>
      <c r="AE92" s="21"/>
      <c r="AF92" s="21"/>
      <c r="AG92" s="21"/>
      <c r="AH92" s="21"/>
      <c r="AI92" s="21"/>
      <c r="AJ92" s="21"/>
    </row>
    <row r="93" spans="2:36" ht="24.95" customHeight="1" thickTop="1" x14ac:dyDescent="0.2">
      <c r="B93" s="28"/>
      <c r="C93" s="97"/>
      <c r="D93" s="101"/>
      <c r="E93" s="101"/>
      <c r="F93" s="97"/>
      <c r="G93" s="101"/>
      <c r="H93" s="102"/>
      <c r="I93" s="99"/>
      <c r="J93" s="23"/>
      <c r="K93" s="95" t="e">
        <f>VLOOKUP(B93,B$150:G$581,2,FALSE)</f>
        <v>#N/A</v>
      </c>
      <c r="L93" s="95" t="e">
        <f>VLOOKUP(B93,B$150:G$581,3,FALSE)</f>
        <v>#N/A</v>
      </c>
      <c r="M93" s="95" t="e">
        <f>VLOOKUP(B93,B$150:G$581,4,FALSE)</f>
        <v>#N/A</v>
      </c>
      <c r="N93" s="95" t="e">
        <f>VLOOKUP(B93,B$150:G$581,5,FALSE)</f>
        <v>#N/A</v>
      </c>
      <c r="O93" s="95"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95" customHeight="1" thickBot="1" x14ac:dyDescent="0.25">
      <c r="B94" s="29"/>
      <c r="C94" s="98"/>
      <c r="D94" s="98"/>
      <c r="E94" s="98"/>
      <c r="F94" s="98"/>
      <c r="G94" s="98"/>
      <c r="H94" s="103"/>
      <c r="I94" s="100"/>
      <c r="J94" s="23"/>
      <c r="K94" s="96"/>
      <c r="L94" s="96"/>
      <c r="M94" s="96"/>
      <c r="N94" s="96"/>
      <c r="O94" s="96"/>
      <c r="P94" s="21"/>
      <c r="Q94" s="21"/>
      <c r="R94" s="21"/>
      <c r="S94" s="21"/>
      <c r="T94" s="21"/>
      <c r="U94" s="21"/>
      <c r="V94" s="21"/>
      <c r="W94" s="21"/>
      <c r="X94" s="21"/>
      <c r="Y94" s="21"/>
      <c r="Z94" s="21"/>
      <c r="AA94" s="21"/>
      <c r="AB94" s="21"/>
      <c r="AC94" s="21"/>
      <c r="AD94" s="21"/>
      <c r="AE94" s="21"/>
      <c r="AF94" s="21"/>
      <c r="AG94" s="21"/>
      <c r="AH94" s="21"/>
      <c r="AI94" s="21"/>
      <c r="AJ94" s="21"/>
    </row>
    <row r="95" spans="2:36" ht="24.95" customHeight="1" thickTop="1" x14ac:dyDescent="0.2">
      <c r="B95" s="28"/>
      <c r="C95" s="97"/>
      <c r="D95" s="101"/>
      <c r="E95" s="101"/>
      <c r="F95" s="97"/>
      <c r="G95" s="101"/>
      <c r="H95" s="102"/>
      <c r="I95" s="99"/>
      <c r="J95" s="23"/>
      <c r="K95" s="95" t="e">
        <f>VLOOKUP(B95,B$150:G$581,2,FALSE)</f>
        <v>#N/A</v>
      </c>
      <c r="L95" s="95" t="e">
        <f>VLOOKUP(B95,B$150:G$581,3,FALSE)</f>
        <v>#N/A</v>
      </c>
      <c r="M95" s="95" t="e">
        <f>VLOOKUP(B95,B$150:G$581,4,FALSE)</f>
        <v>#N/A</v>
      </c>
      <c r="N95" s="95" t="e">
        <f>VLOOKUP(B95,B$150:G$581,5,FALSE)</f>
        <v>#N/A</v>
      </c>
      <c r="O95" s="95"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95" customHeight="1" thickBot="1" x14ac:dyDescent="0.25">
      <c r="B96" s="29"/>
      <c r="C96" s="98"/>
      <c r="D96" s="98"/>
      <c r="E96" s="98"/>
      <c r="F96" s="98"/>
      <c r="G96" s="98"/>
      <c r="H96" s="103"/>
      <c r="I96" s="100"/>
      <c r="J96" s="23"/>
      <c r="K96" s="96"/>
      <c r="L96" s="96"/>
      <c r="M96" s="96"/>
      <c r="N96" s="96"/>
      <c r="O96" s="96"/>
      <c r="P96" s="21"/>
      <c r="Q96" s="21"/>
      <c r="R96" s="21"/>
      <c r="S96" s="21"/>
      <c r="T96" s="21"/>
      <c r="U96" s="21"/>
      <c r="V96" s="21"/>
      <c r="W96" s="21"/>
      <c r="X96" s="21"/>
      <c r="Y96" s="21"/>
      <c r="Z96" s="21"/>
      <c r="AA96" s="21"/>
      <c r="AB96" s="21"/>
      <c r="AC96" s="21"/>
      <c r="AD96" s="21"/>
      <c r="AE96" s="21"/>
      <c r="AF96" s="21"/>
      <c r="AG96" s="21"/>
      <c r="AH96" s="21"/>
      <c r="AI96" s="21"/>
      <c r="AJ96" s="21"/>
    </row>
    <row r="97" spans="2:36" ht="24.95" customHeight="1" thickTop="1" x14ac:dyDescent="0.2">
      <c r="B97" s="28"/>
      <c r="C97" s="97"/>
      <c r="D97" s="101"/>
      <c r="E97" s="101"/>
      <c r="F97" s="97"/>
      <c r="G97" s="101"/>
      <c r="H97" s="102"/>
      <c r="I97" s="99"/>
      <c r="J97" s="23"/>
      <c r="K97" s="95" t="e">
        <f>VLOOKUP(B97,B$150:G$581,2,FALSE)</f>
        <v>#N/A</v>
      </c>
      <c r="L97" s="95" t="e">
        <f>VLOOKUP(B97,B$150:G$581,3,FALSE)</f>
        <v>#N/A</v>
      </c>
      <c r="M97" s="95" t="e">
        <f>VLOOKUP(B97,B$150:G$581,4,FALSE)</f>
        <v>#N/A</v>
      </c>
      <c r="N97" s="95" t="e">
        <f>VLOOKUP(B97,B$150:G$581,5,FALSE)</f>
        <v>#N/A</v>
      </c>
      <c r="O97" s="95"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95" customHeight="1" thickBot="1" x14ac:dyDescent="0.25">
      <c r="B98" s="29"/>
      <c r="C98" s="98"/>
      <c r="D98" s="98"/>
      <c r="E98" s="98"/>
      <c r="F98" s="98"/>
      <c r="G98" s="98"/>
      <c r="H98" s="103"/>
      <c r="I98" s="100"/>
      <c r="J98" s="23"/>
      <c r="K98" s="96"/>
      <c r="L98" s="96"/>
      <c r="M98" s="96"/>
      <c r="N98" s="96"/>
      <c r="O98" s="96"/>
      <c r="P98" s="21"/>
      <c r="Q98" s="21"/>
      <c r="R98" s="21"/>
      <c r="S98" s="21"/>
      <c r="T98" s="21"/>
      <c r="U98" s="21"/>
      <c r="V98" s="21"/>
      <c r="W98" s="21"/>
      <c r="X98" s="21"/>
      <c r="Y98" s="21"/>
      <c r="Z98" s="21"/>
      <c r="AA98" s="21"/>
      <c r="AB98" s="21"/>
      <c r="AC98" s="21"/>
      <c r="AD98" s="21"/>
      <c r="AE98" s="21"/>
      <c r="AF98" s="21"/>
      <c r="AG98" s="21"/>
      <c r="AH98" s="21"/>
      <c r="AI98" s="21"/>
      <c r="AJ98" s="21"/>
    </row>
    <row r="99" spans="2:36" ht="24.95" customHeight="1" thickTop="1" x14ac:dyDescent="0.2">
      <c r="B99" s="28"/>
      <c r="C99" s="97"/>
      <c r="D99" s="101"/>
      <c r="E99" s="101"/>
      <c r="F99" s="97"/>
      <c r="G99" s="101"/>
      <c r="H99" s="102"/>
      <c r="I99" s="99"/>
      <c r="J99" s="23"/>
      <c r="K99" s="95" t="e">
        <f>VLOOKUP(B99,B$150:G$581,2,FALSE)</f>
        <v>#N/A</v>
      </c>
      <c r="L99" s="95" t="e">
        <f>VLOOKUP(B99,B$150:G$581,3,FALSE)</f>
        <v>#N/A</v>
      </c>
      <c r="M99" s="95" t="e">
        <f>VLOOKUP(B99,B$150:G$581,4,FALSE)</f>
        <v>#N/A</v>
      </c>
      <c r="N99" s="95" t="e">
        <f>VLOOKUP(B99,B$150:G$581,5,FALSE)</f>
        <v>#N/A</v>
      </c>
      <c r="O99" s="95"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95" customHeight="1" thickBot="1" x14ac:dyDescent="0.25">
      <c r="B100" s="29"/>
      <c r="C100" s="98"/>
      <c r="D100" s="98"/>
      <c r="E100" s="98"/>
      <c r="F100" s="98"/>
      <c r="G100" s="98"/>
      <c r="H100" s="103"/>
      <c r="I100" s="100"/>
      <c r="J100" s="23"/>
      <c r="K100" s="96"/>
      <c r="L100" s="96"/>
      <c r="M100" s="96"/>
      <c r="N100" s="96"/>
      <c r="O100" s="96"/>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95" customHeight="1" thickTop="1" x14ac:dyDescent="0.2">
      <c r="B101" s="28"/>
      <c r="C101" s="97"/>
      <c r="D101" s="101"/>
      <c r="E101" s="101"/>
      <c r="F101" s="97"/>
      <c r="G101" s="101"/>
      <c r="H101" s="102"/>
      <c r="I101" s="99"/>
      <c r="J101" s="23"/>
      <c r="K101" s="95" t="e">
        <f>VLOOKUP(B101,B$150:G$581,2,FALSE)</f>
        <v>#N/A</v>
      </c>
      <c r="L101" s="95" t="e">
        <f>VLOOKUP(B101,B$150:G$581,3,FALSE)</f>
        <v>#N/A</v>
      </c>
      <c r="M101" s="95" t="e">
        <f>VLOOKUP(B101,B$150:G$581,4,FALSE)</f>
        <v>#N/A</v>
      </c>
      <c r="N101" s="95" t="e">
        <f>VLOOKUP(B101,B$150:G$581,5,FALSE)</f>
        <v>#N/A</v>
      </c>
      <c r="O101" s="95"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95" customHeight="1" thickBot="1" x14ac:dyDescent="0.25">
      <c r="B102" s="29"/>
      <c r="C102" s="98"/>
      <c r="D102" s="98"/>
      <c r="E102" s="98"/>
      <c r="F102" s="98"/>
      <c r="G102" s="98"/>
      <c r="H102" s="103"/>
      <c r="I102" s="100"/>
      <c r="J102" s="23"/>
      <c r="K102" s="96"/>
      <c r="L102" s="96"/>
      <c r="M102" s="96"/>
      <c r="N102" s="96"/>
      <c r="O102" s="96"/>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95" customHeight="1" thickTop="1" x14ac:dyDescent="0.2">
      <c r="B103" s="28"/>
      <c r="C103" s="97"/>
      <c r="D103" s="101"/>
      <c r="E103" s="101"/>
      <c r="F103" s="97"/>
      <c r="G103" s="101"/>
      <c r="H103" s="102"/>
      <c r="I103" s="99"/>
      <c r="J103" s="23"/>
      <c r="K103" s="95" t="e">
        <f>VLOOKUP(B103,B$150:G$581,2,FALSE)</f>
        <v>#N/A</v>
      </c>
      <c r="L103" s="95" t="e">
        <f>VLOOKUP(B103,B$150:G$581,3,FALSE)</f>
        <v>#N/A</v>
      </c>
      <c r="M103" s="95" t="e">
        <f>VLOOKUP(B103,B$150:G$581,4,FALSE)</f>
        <v>#N/A</v>
      </c>
      <c r="N103" s="95" t="e">
        <f>VLOOKUP(B103,B$150:G$581,5,FALSE)</f>
        <v>#N/A</v>
      </c>
      <c r="O103" s="95"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95" customHeight="1" thickBot="1" x14ac:dyDescent="0.25">
      <c r="B104" s="29"/>
      <c r="C104" s="98"/>
      <c r="D104" s="98"/>
      <c r="E104" s="98"/>
      <c r="F104" s="98"/>
      <c r="G104" s="98"/>
      <c r="H104" s="103"/>
      <c r="I104" s="100"/>
      <c r="J104" s="23"/>
      <c r="K104" s="96"/>
      <c r="L104" s="96"/>
      <c r="M104" s="96"/>
      <c r="N104" s="96"/>
      <c r="O104" s="96"/>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95" customHeight="1" thickTop="1" x14ac:dyDescent="0.2">
      <c r="B105" s="28"/>
      <c r="C105" s="97"/>
      <c r="D105" s="101"/>
      <c r="E105" s="101"/>
      <c r="F105" s="97"/>
      <c r="G105" s="101"/>
      <c r="H105" s="102"/>
      <c r="I105" s="99"/>
      <c r="J105" s="23"/>
      <c r="K105" s="95" t="e">
        <f>VLOOKUP(B105,B$150:G$581,2,FALSE)</f>
        <v>#N/A</v>
      </c>
      <c r="L105" s="95" t="e">
        <f>VLOOKUP(B105,B$150:G$581,3,FALSE)</f>
        <v>#N/A</v>
      </c>
      <c r="M105" s="95" t="e">
        <f>VLOOKUP(B105,B$150:G$581,4,FALSE)</f>
        <v>#N/A</v>
      </c>
      <c r="N105" s="95" t="e">
        <f>VLOOKUP(B105,B$150:G$581,5,FALSE)</f>
        <v>#N/A</v>
      </c>
      <c r="O105" s="95"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95" customHeight="1" thickBot="1" x14ac:dyDescent="0.25">
      <c r="B106" s="29"/>
      <c r="C106" s="98"/>
      <c r="D106" s="98"/>
      <c r="E106" s="98"/>
      <c r="F106" s="98"/>
      <c r="G106" s="98"/>
      <c r="H106" s="103"/>
      <c r="I106" s="100"/>
      <c r="J106" s="23"/>
      <c r="K106" s="96"/>
      <c r="L106" s="96"/>
      <c r="M106" s="96"/>
      <c r="N106" s="96"/>
      <c r="O106" s="96"/>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95" customHeight="1" thickTop="1" x14ac:dyDescent="0.2">
      <c r="B107" s="28"/>
      <c r="C107" s="97"/>
      <c r="D107" s="101"/>
      <c r="E107" s="101"/>
      <c r="F107" s="97"/>
      <c r="G107" s="101"/>
      <c r="H107" s="102"/>
      <c r="I107" s="99"/>
      <c r="J107" s="23"/>
      <c r="K107" s="95" t="e">
        <f>VLOOKUP(B107,B$150:G$581,2,FALSE)</f>
        <v>#N/A</v>
      </c>
      <c r="L107" s="95" t="e">
        <f>VLOOKUP(B107,B$150:G$581,3,FALSE)</f>
        <v>#N/A</v>
      </c>
      <c r="M107" s="95" t="e">
        <f>VLOOKUP(B107,B$150:G$581,4,FALSE)</f>
        <v>#N/A</v>
      </c>
      <c r="N107" s="95" t="e">
        <f>VLOOKUP(B107,B$150:G$581,5,FALSE)</f>
        <v>#N/A</v>
      </c>
      <c r="O107" s="95"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95" customHeight="1" thickBot="1" x14ac:dyDescent="0.25">
      <c r="B108" s="29"/>
      <c r="C108" s="98"/>
      <c r="D108" s="98"/>
      <c r="E108" s="98"/>
      <c r="F108" s="98"/>
      <c r="G108" s="98"/>
      <c r="H108" s="103"/>
      <c r="I108" s="100"/>
      <c r="J108" s="23"/>
      <c r="K108" s="96"/>
      <c r="L108" s="96"/>
      <c r="M108" s="96"/>
      <c r="N108" s="96"/>
      <c r="O108" s="96"/>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95" customHeight="1" thickTop="1" x14ac:dyDescent="0.2">
      <c r="B109" s="28"/>
      <c r="C109" s="97"/>
      <c r="D109" s="101"/>
      <c r="E109" s="101"/>
      <c r="F109" s="97"/>
      <c r="G109" s="101"/>
      <c r="H109" s="102"/>
      <c r="I109" s="99"/>
      <c r="J109" s="23"/>
      <c r="K109" s="95" t="e">
        <f>VLOOKUP(B109,B$150:G$581,2,FALSE)</f>
        <v>#N/A</v>
      </c>
      <c r="L109" s="95" t="e">
        <f>VLOOKUP(B109,B$150:G$581,3,FALSE)</f>
        <v>#N/A</v>
      </c>
      <c r="M109" s="95" t="e">
        <f>VLOOKUP(B109,B$150:G$581,4,FALSE)</f>
        <v>#N/A</v>
      </c>
      <c r="N109" s="95" t="e">
        <f>VLOOKUP(B109,B$150:G$581,5,FALSE)</f>
        <v>#N/A</v>
      </c>
      <c r="O109" s="95"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95" customHeight="1" thickBot="1" x14ac:dyDescent="0.25">
      <c r="B110" s="29"/>
      <c r="C110" s="98"/>
      <c r="D110" s="98"/>
      <c r="E110" s="98"/>
      <c r="F110" s="98"/>
      <c r="G110" s="98"/>
      <c r="H110" s="103"/>
      <c r="I110" s="100"/>
      <c r="J110" s="23"/>
      <c r="K110" s="96"/>
      <c r="L110" s="96"/>
      <c r="M110" s="96"/>
      <c r="N110" s="96"/>
      <c r="O110" s="96"/>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95" customHeight="1" thickTop="1" x14ac:dyDescent="0.2">
      <c r="B111" s="28"/>
      <c r="C111" s="97"/>
      <c r="D111" s="101"/>
      <c r="E111" s="101"/>
      <c r="F111" s="97"/>
      <c r="G111" s="101"/>
      <c r="H111" s="102"/>
      <c r="I111" s="99"/>
      <c r="J111" s="23"/>
      <c r="K111" s="95" t="e">
        <f>VLOOKUP(B111,B$150:G$581,2,FALSE)</f>
        <v>#N/A</v>
      </c>
      <c r="L111" s="95" t="e">
        <f>VLOOKUP(B111,B$150:G$581,3,FALSE)</f>
        <v>#N/A</v>
      </c>
      <c r="M111" s="95" t="e">
        <f>VLOOKUP(B111,B$150:G$581,4,FALSE)</f>
        <v>#N/A</v>
      </c>
      <c r="N111" s="95" t="e">
        <f>VLOOKUP(B111,B$150:G$581,5,FALSE)</f>
        <v>#N/A</v>
      </c>
      <c r="O111" s="95"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95" customHeight="1" thickBot="1" x14ac:dyDescent="0.25">
      <c r="B112" s="29"/>
      <c r="C112" s="98"/>
      <c r="D112" s="98"/>
      <c r="E112" s="98"/>
      <c r="F112" s="98"/>
      <c r="G112" s="98"/>
      <c r="H112" s="103"/>
      <c r="I112" s="100"/>
      <c r="J112" s="23"/>
      <c r="K112" s="96"/>
      <c r="L112" s="96"/>
      <c r="M112" s="96"/>
      <c r="N112" s="96"/>
      <c r="O112" s="96"/>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95" customHeight="1" thickTop="1" x14ac:dyDescent="0.2">
      <c r="B113" s="28"/>
      <c r="C113" s="97"/>
      <c r="D113" s="101"/>
      <c r="E113" s="101"/>
      <c r="F113" s="97"/>
      <c r="G113" s="101"/>
      <c r="H113" s="102"/>
      <c r="I113" s="99"/>
      <c r="J113" s="23"/>
      <c r="K113" s="95" t="e">
        <f>VLOOKUP(B113,B$150:G$581,2,FALSE)</f>
        <v>#N/A</v>
      </c>
      <c r="L113" s="95" t="e">
        <f>VLOOKUP(B113,B$150:G$581,3,FALSE)</f>
        <v>#N/A</v>
      </c>
      <c r="M113" s="95" t="e">
        <f>VLOOKUP(B113,B$150:G$581,4,FALSE)</f>
        <v>#N/A</v>
      </c>
      <c r="N113" s="95" t="e">
        <f>VLOOKUP(B113,B$150:G$581,5,FALSE)</f>
        <v>#N/A</v>
      </c>
      <c r="O113" s="95"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95" customHeight="1" thickBot="1" x14ac:dyDescent="0.25">
      <c r="B114" s="29"/>
      <c r="C114" s="98"/>
      <c r="D114" s="98"/>
      <c r="E114" s="98"/>
      <c r="F114" s="98"/>
      <c r="G114" s="98"/>
      <c r="H114" s="103"/>
      <c r="I114" s="100"/>
      <c r="J114" s="23"/>
      <c r="K114" s="96"/>
      <c r="L114" s="96"/>
      <c r="M114" s="96"/>
      <c r="N114" s="96"/>
      <c r="O114" s="96"/>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95" customHeight="1" thickTop="1" x14ac:dyDescent="0.2">
      <c r="B115" s="28"/>
      <c r="C115" s="97"/>
      <c r="D115" s="101"/>
      <c r="E115" s="101"/>
      <c r="F115" s="97"/>
      <c r="G115" s="101"/>
      <c r="H115" s="102"/>
      <c r="I115" s="99"/>
      <c r="J115" s="23"/>
      <c r="K115" s="95" t="e">
        <f>VLOOKUP(B115,B$150:G$581,2,FALSE)</f>
        <v>#N/A</v>
      </c>
      <c r="L115" s="95" t="e">
        <f>VLOOKUP(B115,B$150:G$581,3,FALSE)</f>
        <v>#N/A</v>
      </c>
      <c r="M115" s="95" t="e">
        <f>VLOOKUP(B115,B$150:G$581,4,FALSE)</f>
        <v>#N/A</v>
      </c>
      <c r="N115" s="95" t="e">
        <f>VLOOKUP(B115,B$150:G$581,5,FALSE)</f>
        <v>#N/A</v>
      </c>
      <c r="O115" s="95"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95" customHeight="1" thickBot="1" x14ac:dyDescent="0.25">
      <c r="B116" s="29"/>
      <c r="C116" s="98"/>
      <c r="D116" s="98"/>
      <c r="E116" s="98"/>
      <c r="F116" s="98"/>
      <c r="G116" s="98"/>
      <c r="H116" s="103"/>
      <c r="I116" s="100"/>
      <c r="J116" s="23"/>
      <c r="K116" s="96"/>
      <c r="L116" s="96"/>
      <c r="M116" s="96"/>
      <c r="N116" s="96"/>
      <c r="O116" s="96"/>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95" customHeight="1" thickTop="1" x14ac:dyDescent="0.2">
      <c r="B117" s="28"/>
      <c r="C117" s="97"/>
      <c r="D117" s="101"/>
      <c r="E117" s="101"/>
      <c r="F117" s="97"/>
      <c r="G117" s="101"/>
      <c r="H117" s="102"/>
      <c r="I117" s="99"/>
      <c r="J117" s="23"/>
      <c r="K117" s="95" t="e">
        <f>VLOOKUP(B117,B$150:G$581,2,FALSE)</f>
        <v>#N/A</v>
      </c>
      <c r="L117" s="95" t="e">
        <f>VLOOKUP(B117,B$150:G$581,3,FALSE)</f>
        <v>#N/A</v>
      </c>
      <c r="M117" s="95" t="e">
        <f>VLOOKUP(B117,B$150:G$581,4,FALSE)</f>
        <v>#N/A</v>
      </c>
      <c r="N117" s="95" t="e">
        <f>VLOOKUP(B117,B$150:G$581,5,FALSE)</f>
        <v>#N/A</v>
      </c>
      <c r="O117" s="95"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95" customHeight="1" thickBot="1" x14ac:dyDescent="0.25">
      <c r="B118" s="29"/>
      <c r="C118" s="98"/>
      <c r="D118" s="98"/>
      <c r="E118" s="98"/>
      <c r="F118" s="98"/>
      <c r="G118" s="98"/>
      <c r="H118" s="103"/>
      <c r="I118" s="100"/>
      <c r="J118" s="23"/>
      <c r="K118" s="96"/>
      <c r="L118" s="96"/>
      <c r="M118" s="96"/>
      <c r="N118" s="96"/>
      <c r="O118" s="96"/>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95" customHeight="1" thickTop="1" x14ac:dyDescent="0.2">
      <c r="B119" s="28"/>
      <c r="C119" s="97"/>
      <c r="D119" s="101"/>
      <c r="E119" s="101"/>
      <c r="F119" s="97"/>
      <c r="G119" s="101"/>
      <c r="H119" s="102"/>
      <c r="I119" s="99"/>
      <c r="J119" s="23"/>
      <c r="K119" s="95" t="e">
        <f>VLOOKUP(B119,B$150:G$581,2,FALSE)</f>
        <v>#N/A</v>
      </c>
      <c r="L119" s="95" t="e">
        <f>VLOOKUP(B119,B$150:G$581,3,FALSE)</f>
        <v>#N/A</v>
      </c>
      <c r="M119" s="95" t="e">
        <f>VLOOKUP(B119,B$150:G$581,4,FALSE)</f>
        <v>#N/A</v>
      </c>
      <c r="N119" s="95" t="e">
        <f>VLOOKUP(B119,B$150:G$581,5,FALSE)</f>
        <v>#N/A</v>
      </c>
      <c r="O119" s="95"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95" customHeight="1" thickBot="1" x14ac:dyDescent="0.25">
      <c r="B120" s="29"/>
      <c r="C120" s="98"/>
      <c r="D120" s="98"/>
      <c r="E120" s="98"/>
      <c r="F120" s="98"/>
      <c r="G120" s="98"/>
      <c r="H120" s="103"/>
      <c r="I120" s="100"/>
      <c r="J120" s="23"/>
      <c r="K120" s="96"/>
      <c r="L120" s="96"/>
      <c r="M120" s="96"/>
      <c r="N120" s="96"/>
      <c r="O120" s="96"/>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95" customHeight="1" thickTop="1" x14ac:dyDescent="0.2">
      <c r="B121" s="28"/>
      <c r="C121" s="97"/>
      <c r="D121" s="101"/>
      <c r="E121" s="101"/>
      <c r="F121" s="97"/>
      <c r="G121" s="101"/>
      <c r="H121" s="102"/>
      <c r="I121" s="99"/>
      <c r="J121" s="23"/>
      <c r="K121" s="95" t="e">
        <f>VLOOKUP(B121,B$150:G$581,2,FALSE)</f>
        <v>#N/A</v>
      </c>
      <c r="L121" s="95" t="e">
        <f>VLOOKUP(B121,B$150:G$581,3,FALSE)</f>
        <v>#N/A</v>
      </c>
      <c r="M121" s="95" t="e">
        <f>VLOOKUP(B121,B$150:G$581,4,FALSE)</f>
        <v>#N/A</v>
      </c>
      <c r="N121" s="95" t="e">
        <f>VLOOKUP(B121,B$150:G$581,5,FALSE)</f>
        <v>#N/A</v>
      </c>
      <c r="O121" s="95"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95" customHeight="1" thickBot="1" x14ac:dyDescent="0.25">
      <c r="B122" s="29"/>
      <c r="C122" s="98"/>
      <c r="D122" s="98"/>
      <c r="E122" s="98"/>
      <c r="F122" s="98"/>
      <c r="G122" s="98"/>
      <c r="H122" s="103"/>
      <c r="I122" s="100"/>
      <c r="J122" s="23"/>
      <c r="K122" s="96"/>
      <c r="L122" s="96"/>
      <c r="M122" s="96"/>
      <c r="N122" s="96"/>
      <c r="O122" s="96"/>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95" customHeight="1" thickTop="1" x14ac:dyDescent="0.2">
      <c r="B123" s="28"/>
      <c r="C123" s="97"/>
      <c r="D123" s="101"/>
      <c r="E123" s="101"/>
      <c r="F123" s="97"/>
      <c r="G123" s="101"/>
      <c r="H123" s="102"/>
      <c r="I123" s="99"/>
      <c r="J123" s="23"/>
      <c r="K123" s="95" t="e">
        <f>VLOOKUP(B123,B$150:G$581,2,FALSE)</f>
        <v>#N/A</v>
      </c>
      <c r="L123" s="95" t="e">
        <f>VLOOKUP(B123,B$150:G$581,3,FALSE)</f>
        <v>#N/A</v>
      </c>
      <c r="M123" s="95" t="e">
        <f>VLOOKUP(B123,B$150:G$581,4,FALSE)</f>
        <v>#N/A</v>
      </c>
      <c r="N123" s="95" t="e">
        <f>VLOOKUP(B123,B$150:G$581,5,FALSE)</f>
        <v>#N/A</v>
      </c>
      <c r="O123" s="95"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95" customHeight="1" thickBot="1" x14ac:dyDescent="0.25">
      <c r="B124" s="29"/>
      <c r="C124" s="98"/>
      <c r="D124" s="98"/>
      <c r="E124" s="98"/>
      <c r="F124" s="98"/>
      <c r="G124" s="98"/>
      <c r="H124" s="103"/>
      <c r="I124" s="100"/>
      <c r="J124" s="23"/>
      <c r="K124" s="96"/>
      <c r="L124" s="96"/>
      <c r="M124" s="96"/>
      <c r="N124" s="96"/>
      <c r="O124" s="96"/>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95" customHeight="1" thickTop="1" x14ac:dyDescent="0.2">
      <c r="B125" s="28"/>
      <c r="C125" s="97"/>
      <c r="D125" s="101"/>
      <c r="E125" s="101"/>
      <c r="F125" s="97"/>
      <c r="G125" s="101"/>
      <c r="H125" s="102"/>
      <c r="I125" s="99"/>
      <c r="J125" s="23"/>
      <c r="K125" s="95" t="e">
        <f>VLOOKUP(B125,B$150:G$581,2,FALSE)</f>
        <v>#N/A</v>
      </c>
      <c r="L125" s="95" t="e">
        <f>VLOOKUP(B125,B$150:G$581,3,FALSE)</f>
        <v>#N/A</v>
      </c>
      <c r="M125" s="95" t="e">
        <f>VLOOKUP(B125,B$150:G$581,4,FALSE)</f>
        <v>#N/A</v>
      </c>
      <c r="N125" s="95" t="e">
        <f>VLOOKUP(B125,B$150:G$581,5,FALSE)</f>
        <v>#N/A</v>
      </c>
      <c r="O125" s="95"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95" customHeight="1" thickBot="1" x14ac:dyDescent="0.25">
      <c r="B126" s="29"/>
      <c r="C126" s="98"/>
      <c r="D126" s="98"/>
      <c r="E126" s="98"/>
      <c r="F126" s="98"/>
      <c r="G126" s="98"/>
      <c r="H126" s="103"/>
      <c r="I126" s="100"/>
      <c r="J126" s="23"/>
      <c r="K126" s="96"/>
      <c r="L126" s="96"/>
      <c r="M126" s="96"/>
      <c r="N126" s="96"/>
      <c r="O126" s="96"/>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95" customHeight="1" thickTop="1" x14ac:dyDescent="0.2">
      <c r="B127" s="28"/>
      <c r="C127" s="97"/>
      <c r="D127" s="101"/>
      <c r="E127" s="101"/>
      <c r="F127" s="97"/>
      <c r="G127" s="101"/>
      <c r="H127" s="102"/>
      <c r="I127" s="99"/>
      <c r="J127" s="23"/>
      <c r="K127" s="95" t="e">
        <f>VLOOKUP(B127,B$150:G$581,2,FALSE)</f>
        <v>#N/A</v>
      </c>
      <c r="L127" s="95" t="e">
        <f>VLOOKUP(B127,B$150:G$581,3,FALSE)</f>
        <v>#N/A</v>
      </c>
      <c r="M127" s="95" t="e">
        <f>VLOOKUP(B127,B$150:G$581,4,FALSE)</f>
        <v>#N/A</v>
      </c>
      <c r="N127" s="95" t="e">
        <f>VLOOKUP(B127,B$150:G$581,5,FALSE)</f>
        <v>#N/A</v>
      </c>
      <c r="O127" s="95"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95" customHeight="1" thickBot="1" x14ac:dyDescent="0.25">
      <c r="B128" s="29"/>
      <c r="C128" s="98"/>
      <c r="D128" s="98"/>
      <c r="E128" s="98"/>
      <c r="F128" s="98"/>
      <c r="G128" s="98"/>
      <c r="H128" s="103"/>
      <c r="I128" s="100"/>
      <c r="J128" s="23"/>
      <c r="K128" s="96"/>
      <c r="L128" s="96"/>
      <c r="M128" s="96"/>
      <c r="N128" s="96"/>
      <c r="O128" s="96"/>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95" customHeight="1" thickTop="1" x14ac:dyDescent="0.2">
      <c r="B129" s="28"/>
      <c r="C129" s="97"/>
      <c r="D129" s="101"/>
      <c r="E129" s="101"/>
      <c r="F129" s="97"/>
      <c r="G129" s="101"/>
      <c r="H129" s="102"/>
      <c r="I129" s="99"/>
      <c r="J129" s="23"/>
      <c r="K129" s="95" t="e">
        <f>VLOOKUP(B129,B$150:G$581,2,FALSE)</f>
        <v>#N/A</v>
      </c>
      <c r="L129" s="95" t="e">
        <f>VLOOKUP(B129,B$150:G$581,3,FALSE)</f>
        <v>#N/A</v>
      </c>
      <c r="M129" s="95" t="e">
        <f>VLOOKUP(B129,B$150:G$581,4,FALSE)</f>
        <v>#N/A</v>
      </c>
      <c r="N129" s="95" t="e">
        <f>VLOOKUP(B129,B$150:G$581,5,FALSE)</f>
        <v>#N/A</v>
      </c>
      <c r="O129" s="95"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95" customHeight="1" thickBot="1" x14ac:dyDescent="0.25">
      <c r="B130" s="29"/>
      <c r="C130" s="98"/>
      <c r="D130" s="98"/>
      <c r="E130" s="98"/>
      <c r="F130" s="98"/>
      <c r="G130" s="98"/>
      <c r="H130" s="103"/>
      <c r="I130" s="100"/>
      <c r="J130" s="23"/>
      <c r="K130" s="96"/>
      <c r="L130" s="96"/>
      <c r="M130" s="96"/>
      <c r="N130" s="96"/>
      <c r="O130" s="96"/>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95" customHeight="1" thickTop="1" x14ac:dyDescent="0.2">
      <c r="B131" s="28"/>
      <c r="C131" s="97"/>
      <c r="D131" s="101"/>
      <c r="E131" s="101"/>
      <c r="F131" s="97"/>
      <c r="G131" s="101"/>
      <c r="H131" s="102"/>
      <c r="I131" s="99"/>
      <c r="J131" s="23"/>
      <c r="K131" s="95" t="e">
        <f>VLOOKUP(B131,B$150:G$581,2,FALSE)</f>
        <v>#N/A</v>
      </c>
      <c r="L131" s="95" t="e">
        <f>VLOOKUP(B131,B$150:G$581,3,FALSE)</f>
        <v>#N/A</v>
      </c>
      <c r="M131" s="95" t="e">
        <f>VLOOKUP(B131,B$150:G$581,4,FALSE)</f>
        <v>#N/A</v>
      </c>
      <c r="N131" s="95" t="e">
        <f>VLOOKUP(B131,B$150:G$581,5,FALSE)</f>
        <v>#N/A</v>
      </c>
      <c r="O131" s="95"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95" customHeight="1" thickBot="1" x14ac:dyDescent="0.25">
      <c r="B132" s="29"/>
      <c r="C132" s="98"/>
      <c r="D132" s="98"/>
      <c r="E132" s="98"/>
      <c r="F132" s="98"/>
      <c r="G132" s="98"/>
      <c r="H132" s="103"/>
      <c r="I132" s="100"/>
      <c r="J132" s="23"/>
      <c r="K132" s="96"/>
      <c r="L132" s="96"/>
      <c r="M132" s="96"/>
      <c r="N132" s="96"/>
      <c r="O132" s="96"/>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95" customHeight="1" thickTop="1" x14ac:dyDescent="0.2">
      <c r="B133" s="28"/>
      <c r="C133" s="97"/>
      <c r="D133" s="101"/>
      <c r="E133" s="101"/>
      <c r="F133" s="97"/>
      <c r="G133" s="101"/>
      <c r="H133" s="102"/>
      <c r="I133" s="99"/>
      <c r="J133" s="23"/>
      <c r="K133" s="95" t="e">
        <f>VLOOKUP(B133,B$150:G$581,2,FALSE)</f>
        <v>#N/A</v>
      </c>
      <c r="L133" s="95" t="e">
        <f>VLOOKUP(B133,B$150:G$581,3,FALSE)</f>
        <v>#N/A</v>
      </c>
      <c r="M133" s="95" t="e">
        <f>VLOOKUP(B133,B$150:G$581,4,FALSE)</f>
        <v>#N/A</v>
      </c>
      <c r="N133" s="95" t="e">
        <f>VLOOKUP(B133,B$150:G$581,5,FALSE)</f>
        <v>#N/A</v>
      </c>
      <c r="O133" s="95"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95" customHeight="1" thickBot="1" x14ac:dyDescent="0.25">
      <c r="B134" s="29"/>
      <c r="C134" s="98"/>
      <c r="D134" s="98"/>
      <c r="E134" s="98"/>
      <c r="F134" s="98"/>
      <c r="G134" s="98"/>
      <c r="H134" s="103"/>
      <c r="I134" s="100"/>
      <c r="J134" s="23"/>
      <c r="K134" s="96"/>
      <c r="L134" s="96"/>
      <c r="M134" s="96"/>
      <c r="N134" s="96"/>
      <c r="O134" s="96"/>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95" customHeight="1" thickTop="1" x14ac:dyDescent="0.2">
      <c r="B135" s="28"/>
      <c r="C135" s="97"/>
      <c r="D135" s="101"/>
      <c r="E135" s="101"/>
      <c r="F135" s="97"/>
      <c r="G135" s="101"/>
      <c r="H135" s="102"/>
      <c r="I135" s="99"/>
      <c r="J135" s="23"/>
      <c r="K135" s="95" t="e">
        <f>VLOOKUP(B135,B$150:G$581,2,FALSE)</f>
        <v>#N/A</v>
      </c>
      <c r="L135" s="95" t="e">
        <f>VLOOKUP(B135,B$150:G$581,3,FALSE)</f>
        <v>#N/A</v>
      </c>
      <c r="M135" s="95" t="e">
        <f>VLOOKUP(B135,B$150:G$581,4,FALSE)</f>
        <v>#N/A</v>
      </c>
      <c r="N135" s="95" t="e">
        <f>VLOOKUP(B135,B$150:G$581,5,FALSE)</f>
        <v>#N/A</v>
      </c>
      <c r="O135" s="95"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95" customHeight="1" thickBot="1" x14ac:dyDescent="0.25">
      <c r="B136" s="29"/>
      <c r="C136" s="98"/>
      <c r="D136" s="98"/>
      <c r="E136" s="98"/>
      <c r="F136" s="98"/>
      <c r="G136" s="98"/>
      <c r="H136" s="103"/>
      <c r="I136" s="100"/>
      <c r="J136" s="23"/>
      <c r="K136" s="96"/>
      <c r="L136" s="96"/>
      <c r="M136" s="96"/>
      <c r="N136" s="96"/>
      <c r="O136" s="96"/>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95" customHeight="1" thickTop="1" x14ac:dyDescent="0.2">
      <c r="B137" s="28"/>
      <c r="C137" s="97"/>
      <c r="D137" s="101"/>
      <c r="E137" s="101"/>
      <c r="F137" s="97"/>
      <c r="G137" s="101"/>
      <c r="H137" s="102"/>
      <c r="I137" s="99"/>
      <c r="J137" s="23"/>
      <c r="K137" s="95" t="e">
        <f>VLOOKUP(B137,B$150:G$581,2,FALSE)</f>
        <v>#N/A</v>
      </c>
      <c r="L137" s="95" t="e">
        <f>VLOOKUP(B137,B$150:G$581,3,FALSE)</f>
        <v>#N/A</v>
      </c>
      <c r="M137" s="95" t="e">
        <f>VLOOKUP(B137,B$150:G$581,4,FALSE)</f>
        <v>#N/A</v>
      </c>
      <c r="N137" s="95" t="e">
        <f>VLOOKUP(B137,B$150:G$581,5,FALSE)</f>
        <v>#N/A</v>
      </c>
      <c r="O137" s="95"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95" customHeight="1" thickBot="1" x14ac:dyDescent="0.25">
      <c r="B138" s="29"/>
      <c r="C138" s="98"/>
      <c r="D138" s="98"/>
      <c r="E138" s="98"/>
      <c r="F138" s="98"/>
      <c r="G138" s="98"/>
      <c r="H138" s="103"/>
      <c r="I138" s="100"/>
      <c r="J138" s="23"/>
      <c r="K138" s="96"/>
      <c r="L138" s="96"/>
      <c r="M138" s="96"/>
      <c r="N138" s="96"/>
      <c r="O138" s="96"/>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95" customHeight="1" thickTop="1" x14ac:dyDescent="0.2">
      <c r="B139" s="28"/>
      <c r="C139" s="97"/>
      <c r="D139" s="101"/>
      <c r="E139" s="101"/>
      <c r="F139" s="97"/>
      <c r="G139" s="101"/>
      <c r="H139" s="102"/>
      <c r="I139" s="99"/>
      <c r="J139" s="23"/>
      <c r="K139" s="95" t="e">
        <f>VLOOKUP(B139,B$150:G$581,2,FALSE)</f>
        <v>#N/A</v>
      </c>
      <c r="L139" s="95" t="e">
        <f>VLOOKUP(B139,B$150:G$581,3,FALSE)</f>
        <v>#N/A</v>
      </c>
      <c r="M139" s="95" t="e">
        <f>VLOOKUP(B139,B$150:G$581,4,FALSE)</f>
        <v>#N/A</v>
      </c>
      <c r="N139" s="95" t="e">
        <f>VLOOKUP(B139,B$150:G$581,5,FALSE)</f>
        <v>#N/A</v>
      </c>
      <c r="O139" s="95"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95" customHeight="1" thickBot="1" x14ac:dyDescent="0.25">
      <c r="B140" s="29"/>
      <c r="C140" s="98"/>
      <c r="D140" s="98"/>
      <c r="E140" s="98"/>
      <c r="F140" s="98"/>
      <c r="G140" s="98"/>
      <c r="H140" s="103"/>
      <c r="I140" s="100"/>
      <c r="J140" s="23"/>
      <c r="K140" s="96"/>
      <c r="L140" s="96"/>
      <c r="M140" s="96"/>
      <c r="N140" s="96"/>
      <c r="O140" s="96"/>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95" customHeight="1" thickTop="1" x14ac:dyDescent="0.2">
      <c r="B141" s="28"/>
      <c r="C141" s="97"/>
      <c r="D141" s="101"/>
      <c r="E141" s="101"/>
      <c r="F141" s="97"/>
      <c r="G141" s="101"/>
      <c r="H141" s="102"/>
      <c r="I141" s="99"/>
      <c r="J141" s="23"/>
      <c r="K141" s="95" t="e">
        <f>VLOOKUP(B141,B$150:G$581,2,FALSE)</f>
        <v>#N/A</v>
      </c>
      <c r="L141" s="95" t="e">
        <f>VLOOKUP(B141,B$150:G$581,3,FALSE)</f>
        <v>#N/A</v>
      </c>
      <c r="M141" s="95" t="e">
        <f>VLOOKUP(B141,B$150:G$581,4,FALSE)</f>
        <v>#N/A</v>
      </c>
      <c r="N141" s="95" t="e">
        <f>VLOOKUP(B141,B$150:G$581,5,FALSE)</f>
        <v>#N/A</v>
      </c>
      <c r="O141" s="95"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95" customHeight="1" thickBot="1" x14ac:dyDescent="0.25">
      <c r="B142" s="29"/>
      <c r="C142" s="98"/>
      <c r="D142" s="98"/>
      <c r="E142" s="98"/>
      <c r="F142" s="98"/>
      <c r="G142" s="98"/>
      <c r="H142" s="103"/>
      <c r="I142" s="100"/>
      <c r="J142" s="23"/>
      <c r="K142" s="96"/>
      <c r="L142" s="96"/>
      <c r="M142" s="96"/>
      <c r="N142" s="96"/>
      <c r="O142" s="96"/>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x14ac:dyDescent="0.2">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x14ac:dyDescent="0.2">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x14ac:dyDescent="0.2">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x14ac:dyDescent="0.2">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x14ac:dyDescent="0.2">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3.5" hidden="1" customHeight="1" x14ac:dyDescent="0.2">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idden="1" x14ac:dyDescent="0.2">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idden="1" x14ac:dyDescent="0.2">
      <c r="B150" s="91" t="s">
        <v>577</v>
      </c>
      <c r="C150" s="91" t="s">
        <v>0</v>
      </c>
      <c r="D150" s="91" t="s">
        <v>1</v>
      </c>
      <c r="E150" s="91" t="s">
        <v>975</v>
      </c>
      <c r="F150" s="91" t="s">
        <v>720</v>
      </c>
      <c r="G150" s="91"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x14ac:dyDescent="0.25">
      <c r="B151" s="12" t="s">
        <v>191</v>
      </c>
      <c r="C151" s="92" t="s">
        <v>1129</v>
      </c>
      <c r="D151" s="93" t="s">
        <v>9</v>
      </c>
      <c r="E151" s="93" t="s">
        <v>979</v>
      </c>
      <c r="F151" s="16"/>
      <c r="G151" s="94">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x14ac:dyDescent="0.25">
      <c r="B152" s="12" t="s">
        <v>1130</v>
      </c>
      <c r="C152" s="92" t="s">
        <v>1131</v>
      </c>
      <c r="D152" s="93" t="s">
        <v>9</v>
      </c>
      <c r="E152" s="93" t="s">
        <v>979</v>
      </c>
      <c r="F152" s="16"/>
      <c r="G152" s="94">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x14ac:dyDescent="0.25">
      <c r="B153" s="12" t="s">
        <v>1132</v>
      </c>
      <c r="C153" s="92" t="s">
        <v>578</v>
      </c>
      <c r="D153" s="93" t="s">
        <v>9</v>
      </c>
      <c r="E153" s="93" t="s">
        <v>979</v>
      </c>
      <c r="F153" s="16"/>
      <c r="G153" s="94">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x14ac:dyDescent="0.25">
      <c r="B154" s="12" t="s">
        <v>192</v>
      </c>
      <c r="C154" s="92" t="s">
        <v>2328</v>
      </c>
      <c r="D154" s="93" t="s">
        <v>721</v>
      </c>
      <c r="E154" s="93" t="s">
        <v>722</v>
      </c>
      <c r="F154" s="16"/>
      <c r="G154" s="94">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x14ac:dyDescent="0.25">
      <c r="B155" s="12" t="s">
        <v>579</v>
      </c>
      <c r="C155" s="92" t="s">
        <v>1133</v>
      </c>
      <c r="D155" s="93" t="s">
        <v>721</v>
      </c>
      <c r="E155" s="93" t="s">
        <v>722</v>
      </c>
      <c r="F155" s="16"/>
      <c r="G155" s="94">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x14ac:dyDescent="0.25">
      <c r="B156" s="12" t="s">
        <v>580</v>
      </c>
      <c r="C156" s="92" t="s">
        <v>1134</v>
      </c>
      <c r="D156" s="93" t="s">
        <v>723</v>
      </c>
      <c r="E156" s="93" t="s">
        <v>722</v>
      </c>
      <c r="F156" s="16"/>
      <c r="G156" s="94">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x14ac:dyDescent="0.25">
      <c r="B157" s="12" t="s">
        <v>1135</v>
      </c>
      <c r="C157" s="92" t="s">
        <v>1136</v>
      </c>
      <c r="D157" s="93" t="s">
        <v>721</v>
      </c>
      <c r="E157" s="93" t="s">
        <v>722</v>
      </c>
      <c r="F157" s="16"/>
      <c r="G157" s="94">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x14ac:dyDescent="0.25">
      <c r="B158" s="12" t="s">
        <v>441</v>
      </c>
      <c r="C158" s="92" t="s">
        <v>1137</v>
      </c>
      <c r="D158" s="93" t="s">
        <v>9</v>
      </c>
      <c r="E158" s="93" t="s">
        <v>722</v>
      </c>
      <c r="F158" s="16"/>
      <c r="G158" s="94">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x14ac:dyDescent="0.25">
      <c r="B159" s="12" t="s">
        <v>1138</v>
      </c>
      <c r="C159" s="92" t="s">
        <v>1139</v>
      </c>
      <c r="D159" s="93" t="s">
        <v>721</v>
      </c>
      <c r="E159" s="93" t="s">
        <v>1140</v>
      </c>
      <c r="F159" s="16"/>
      <c r="G159" s="94">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x14ac:dyDescent="0.25">
      <c r="B160" s="12" t="s">
        <v>1141</v>
      </c>
      <c r="C160" s="92" t="s">
        <v>1142</v>
      </c>
      <c r="D160" s="93" t="s">
        <v>984</v>
      </c>
      <c r="E160" s="93" t="s">
        <v>983</v>
      </c>
      <c r="F160" s="16"/>
      <c r="G160" s="94">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x14ac:dyDescent="0.25">
      <c r="B161" s="12" t="s">
        <v>1143</v>
      </c>
      <c r="C161" s="92" t="s">
        <v>1144</v>
      </c>
      <c r="D161" s="93" t="s">
        <v>721</v>
      </c>
      <c r="E161" s="93" t="s">
        <v>1140</v>
      </c>
      <c r="F161" s="16"/>
      <c r="G161" s="94">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x14ac:dyDescent="0.25">
      <c r="B162" s="12" t="s">
        <v>1145</v>
      </c>
      <c r="C162" s="92" t="s">
        <v>1146</v>
      </c>
      <c r="D162" s="93" t="s">
        <v>984</v>
      </c>
      <c r="E162" s="93" t="s">
        <v>983</v>
      </c>
      <c r="F162" s="16"/>
      <c r="G162" s="94">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x14ac:dyDescent="0.25">
      <c r="B163" s="12" t="s">
        <v>1147</v>
      </c>
      <c r="C163" s="92" t="s">
        <v>1148</v>
      </c>
      <c r="D163" s="93" t="s">
        <v>721</v>
      </c>
      <c r="E163" s="93" t="s">
        <v>1140</v>
      </c>
      <c r="F163" s="16"/>
      <c r="G163" s="94">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x14ac:dyDescent="0.25">
      <c r="B164" s="12" t="s">
        <v>137</v>
      </c>
      <c r="C164" s="92" t="s">
        <v>581</v>
      </c>
      <c r="D164" s="93" t="s">
        <v>721</v>
      </c>
      <c r="E164" s="93" t="s">
        <v>722</v>
      </c>
      <c r="F164" s="16"/>
      <c r="G164" s="94">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x14ac:dyDescent="0.25">
      <c r="B165" s="12" t="s">
        <v>108</v>
      </c>
      <c r="C165" s="92" t="s">
        <v>724</v>
      </c>
      <c r="D165" s="93" t="s">
        <v>982</v>
      </c>
      <c r="E165" s="93" t="s">
        <v>722</v>
      </c>
      <c r="F165" s="16"/>
      <c r="G165" s="94">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x14ac:dyDescent="0.25">
      <c r="B166" s="12" t="s">
        <v>1151</v>
      </c>
      <c r="C166" s="92" t="s">
        <v>582</v>
      </c>
      <c r="D166" s="93" t="s">
        <v>982</v>
      </c>
      <c r="E166" s="93" t="s">
        <v>981</v>
      </c>
      <c r="F166" s="16"/>
      <c r="G166" s="94">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x14ac:dyDescent="0.25">
      <c r="B167" s="12" t="s">
        <v>1149</v>
      </c>
      <c r="C167" s="92" t="s">
        <v>1150</v>
      </c>
      <c r="D167" s="93" t="s">
        <v>982</v>
      </c>
      <c r="E167" s="93" t="s">
        <v>983</v>
      </c>
      <c r="F167" s="16"/>
      <c r="G167" s="94">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x14ac:dyDescent="0.25">
      <c r="B168" s="12" t="s">
        <v>193</v>
      </c>
      <c r="C168" s="92" t="s">
        <v>1152</v>
      </c>
      <c r="D168" s="93" t="s">
        <v>721</v>
      </c>
      <c r="E168" s="93" t="s">
        <v>720</v>
      </c>
      <c r="F168" s="16"/>
      <c r="G168" s="94">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x14ac:dyDescent="0.25">
      <c r="B169" s="12" t="s">
        <v>1153</v>
      </c>
      <c r="C169" s="92" t="s">
        <v>1154</v>
      </c>
      <c r="D169" s="93" t="s">
        <v>10</v>
      </c>
      <c r="E169" s="93" t="s">
        <v>981</v>
      </c>
      <c r="F169" s="16"/>
      <c r="G169" s="94">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x14ac:dyDescent="0.25">
      <c r="B170" s="12" t="s">
        <v>194</v>
      </c>
      <c r="C170" s="92" t="s">
        <v>1155</v>
      </c>
      <c r="D170" s="93" t="s">
        <v>10</v>
      </c>
      <c r="E170" s="93" t="s">
        <v>983</v>
      </c>
      <c r="F170" s="16"/>
      <c r="G170" s="94">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x14ac:dyDescent="0.25">
      <c r="B171" s="12" t="s">
        <v>78</v>
      </c>
      <c r="C171" s="92" t="s">
        <v>1156</v>
      </c>
      <c r="D171" s="93" t="s">
        <v>980</v>
      </c>
      <c r="E171" s="93" t="s">
        <v>722</v>
      </c>
      <c r="F171" s="16"/>
      <c r="G171" s="94">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x14ac:dyDescent="0.25">
      <c r="B172" s="12" t="s">
        <v>43</v>
      </c>
      <c r="C172" s="92" t="s">
        <v>1157</v>
      </c>
      <c r="D172" s="93" t="s">
        <v>10</v>
      </c>
      <c r="E172" s="16"/>
      <c r="F172" s="93" t="s">
        <v>1158</v>
      </c>
      <c r="G172" s="94">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x14ac:dyDescent="0.25">
      <c r="B173" s="12" t="s">
        <v>442</v>
      </c>
      <c r="C173" s="92" t="s">
        <v>1159</v>
      </c>
      <c r="D173" s="93" t="s">
        <v>984</v>
      </c>
      <c r="E173" s="93" t="s">
        <v>1140</v>
      </c>
      <c r="F173" s="93" t="s">
        <v>1158</v>
      </c>
      <c r="G173" s="94">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x14ac:dyDescent="0.25">
      <c r="B174" s="12" t="s">
        <v>443</v>
      </c>
      <c r="C174" s="92" t="s">
        <v>1160</v>
      </c>
      <c r="D174" s="93" t="s">
        <v>984</v>
      </c>
      <c r="E174" s="93" t="s">
        <v>1140</v>
      </c>
      <c r="F174" s="93" t="s">
        <v>1161</v>
      </c>
      <c r="G174" s="94">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x14ac:dyDescent="0.25">
      <c r="B175" s="12" t="s">
        <v>1162</v>
      </c>
      <c r="C175" s="92" t="s">
        <v>1163</v>
      </c>
      <c r="D175" s="93" t="s">
        <v>984</v>
      </c>
      <c r="E175" s="93" t="s">
        <v>1140</v>
      </c>
      <c r="F175" s="93" t="s">
        <v>1158</v>
      </c>
      <c r="G175" s="94">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x14ac:dyDescent="0.25">
      <c r="B176" s="12" t="s">
        <v>96</v>
      </c>
      <c r="C176" s="92" t="s">
        <v>725</v>
      </c>
      <c r="D176" s="93" t="s">
        <v>984</v>
      </c>
      <c r="E176" s="93" t="s">
        <v>1140</v>
      </c>
      <c r="F176" s="93" t="s">
        <v>1164</v>
      </c>
      <c r="G176" s="94">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x14ac:dyDescent="0.25">
      <c r="B177" s="12" t="s">
        <v>986</v>
      </c>
      <c r="C177" s="92" t="s">
        <v>987</v>
      </c>
      <c r="D177" s="93" t="s">
        <v>984</v>
      </c>
      <c r="E177" s="93" t="s">
        <v>1140</v>
      </c>
      <c r="F177" s="93" t="s">
        <v>1165</v>
      </c>
      <c r="G177" s="94">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x14ac:dyDescent="0.25">
      <c r="B178" s="12" t="s">
        <v>988</v>
      </c>
      <c r="C178" s="92" t="s">
        <v>1166</v>
      </c>
      <c r="D178" s="93" t="s">
        <v>984</v>
      </c>
      <c r="E178" s="93" t="s">
        <v>1140</v>
      </c>
      <c r="F178" s="93" t="s">
        <v>1167</v>
      </c>
      <c r="G178" s="94">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x14ac:dyDescent="0.25">
      <c r="B179" s="12" t="s">
        <v>1168</v>
      </c>
      <c r="C179" s="92" t="s">
        <v>1169</v>
      </c>
      <c r="D179" s="93" t="s">
        <v>984</v>
      </c>
      <c r="E179" s="93" t="s">
        <v>1140</v>
      </c>
      <c r="F179" s="93" t="s">
        <v>1165</v>
      </c>
      <c r="G179" s="94">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x14ac:dyDescent="0.25">
      <c r="B180" s="12" t="s">
        <v>182</v>
      </c>
      <c r="C180" s="92" t="s">
        <v>1170</v>
      </c>
      <c r="D180" s="93" t="s">
        <v>984</v>
      </c>
      <c r="E180" s="93" t="s">
        <v>1140</v>
      </c>
      <c r="F180" s="93" t="s">
        <v>1167</v>
      </c>
      <c r="G180" s="94">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x14ac:dyDescent="0.25">
      <c r="B181" s="12" t="s">
        <v>989</v>
      </c>
      <c r="C181" s="92" t="s">
        <v>1171</v>
      </c>
      <c r="D181" s="93" t="s">
        <v>9</v>
      </c>
      <c r="E181" s="93" t="s">
        <v>983</v>
      </c>
      <c r="F181" s="16"/>
      <c r="G181" s="94">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x14ac:dyDescent="0.25">
      <c r="B182" s="12" t="s">
        <v>85</v>
      </c>
      <c r="C182" s="92" t="s">
        <v>1172</v>
      </c>
      <c r="D182" s="93" t="s">
        <v>10</v>
      </c>
      <c r="E182" s="93" t="s">
        <v>1173</v>
      </c>
      <c r="F182" s="16"/>
      <c r="G182" s="94">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x14ac:dyDescent="0.25">
      <c r="B183" s="12" t="s">
        <v>1174</v>
      </c>
      <c r="C183" s="92" t="s">
        <v>1175</v>
      </c>
      <c r="D183" s="93" t="s">
        <v>10</v>
      </c>
      <c r="E183" s="93" t="s">
        <v>1173</v>
      </c>
      <c r="F183" s="16"/>
      <c r="G183" s="94">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x14ac:dyDescent="0.25">
      <c r="B184" s="12" t="s">
        <v>1176</v>
      </c>
      <c r="C184" s="92" t="s">
        <v>1177</v>
      </c>
      <c r="D184" s="93" t="s">
        <v>980</v>
      </c>
      <c r="E184" s="93" t="s">
        <v>983</v>
      </c>
      <c r="F184" s="16"/>
      <c r="G184" s="94">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x14ac:dyDescent="0.25">
      <c r="B185" s="12" t="s">
        <v>990</v>
      </c>
      <c r="C185" s="92" t="s">
        <v>1178</v>
      </c>
      <c r="D185" s="93" t="s">
        <v>9</v>
      </c>
      <c r="E185" s="93" t="s">
        <v>983</v>
      </c>
      <c r="F185" s="16"/>
      <c r="G185" s="94">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x14ac:dyDescent="0.25">
      <c r="B186" s="12" t="s">
        <v>991</v>
      </c>
      <c r="C186" s="92" t="s">
        <v>1179</v>
      </c>
      <c r="D186" s="93" t="s">
        <v>9</v>
      </c>
      <c r="E186" s="93" t="s">
        <v>983</v>
      </c>
      <c r="F186" s="16"/>
      <c r="G186" s="94">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x14ac:dyDescent="0.25">
      <c r="B187" s="12" t="s">
        <v>62</v>
      </c>
      <c r="C187" s="92" t="s">
        <v>1180</v>
      </c>
      <c r="D187" s="93" t="s">
        <v>984</v>
      </c>
      <c r="E187" s="93" t="s">
        <v>720</v>
      </c>
      <c r="F187" s="16"/>
      <c r="G187" s="94">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x14ac:dyDescent="0.25">
      <c r="B188" s="12" t="s">
        <v>121</v>
      </c>
      <c r="C188" s="92" t="s">
        <v>728</v>
      </c>
      <c r="D188" s="93" t="s">
        <v>984</v>
      </c>
      <c r="E188" s="93" t="s">
        <v>1140</v>
      </c>
      <c r="F188" s="93" t="s">
        <v>1165</v>
      </c>
      <c r="G188" s="94">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x14ac:dyDescent="0.25">
      <c r="B189" s="12" t="s">
        <v>195</v>
      </c>
      <c r="C189" s="92" t="s">
        <v>1181</v>
      </c>
      <c r="D189" s="93" t="s">
        <v>984</v>
      </c>
      <c r="E189" s="93" t="s">
        <v>720</v>
      </c>
      <c r="F189" s="16"/>
      <c r="G189" s="94">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x14ac:dyDescent="0.25">
      <c r="B190" s="12" t="s">
        <v>86</v>
      </c>
      <c r="C190" s="92" t="s">
        <v>992</v>
      </c>
      <c r="D190" s="93" t="s">
        <v>984</v>
      </c>
      <c r="E190" s="93" t="s">
        <v>1140</v>
      </c>
      <c r="F190" s="93" t="s">
        <v>1158</v>
      </c>
      <c r="G190" s="94">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x14ac:dyDescent="0.25">
      <c r="B191" s="12" t="s">
        <v>1182</v>
      </c>
      <c r="C191" s="92" t="s">
        <v>1183</v>
      </c>
      <c r="D191" s="93" t="s">
        <v>980</v>
      </c>
      <c r="E191" s="93" t="s">
        <v>1140</v>
      </c>
      <c r="F191" s="93" t="s">
        <v>1167</v>
      </c>
      <c r="G191" s="94">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x14ac:dyDescent="0.25">
      <c r="B192" s="12" t="s">
        <v>993</v>
      </c>
      <c r="C192" s="92" t="s">
        <v>1184</v>
      </c>
      <c r="D192" s="93" t="s">
        <v>984</v>
      </c>
      <c r="E192" s="93" t="s">
        <v>722</v>
      </c>
      <c r="F192" s="16"/>
      <c r="G192" s="94">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x14ac:dyDescent="0.25">
      <c r="B193" s="12" t="s">
        <v>1185</v>
      </c>
      <c r="C193" s="92" t="s">
        <v>1186</v>
      </c>
      <c r="D193" s="93" t="s">
        <v>984</v>
      </c>
      <c r="E193" s="93" t="s">
        <v>720</v>
      </c>
      <c r="F193" s="16"/>
      <c r="G193" s="94">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x14ac:dyDescent="0.25">
      <c r="B194" s="12" t="s">
        <v>196</v>
      </c>
      <c r="C194" s="92" t="s">
        <v>1187</v>
      </c>
      <c r="D194" s="93" t="s">
        <v>984</v>
      </c>
      <c r="E194" s="93" t="s">
        <v>722</v>
      </c>
      <c r="F194" s="16"/>
      <c r="G194" s="94">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x14ac:dyDescent="0.25">
      <c r="B195" s="12" t="s">
        <v>197</v>
      </c>
      <c r="C195" s="92" t="s">
        <v>1188</v>
      </c>
      <c r="D195" s="93" t="s">
        <v>984</v>
      </c>
      <c r="E195" s="93" t="s">
        <v>720</v>
      </c>
      <c r="F195" s="16"/>
      <c r="G195" s="94">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x14ac:dyDescent="0.25">
      <c r="B196" s="12" t="s">
        <v>994</v>
      </c>
      <c r="C196" s="92" t="s">
        <v>1189</v>
      </c>
      <c r="D196" s="93" t="s">
        <v>982</v>
      </c>
      <c r="E196" s="93" t="s">
        <v>722</v>
      </c>
      <c r="F196" s="16"/>
      <c r="G196" s="94">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x14ac:dyDescent="0.25">
      <c r="B197" s="12" t="s">
        <v>995</v>
      </c>
      <c r="C197" s="92" t="s">
        <v>1190</v>
      </c>
      <c r="D197" s="93" t="s">
        <v>982</v>
      </c>
      <c r="E197" s="93" t="s">
        <v>983</v>
      </c>
      <c r="F197" s="16"/>
      <c r="G197" s="94">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x14ac:dyDescent="0.25">
      <c r="B198" s="12" t="s">
        <v>1191</v>
      </c>
      <c r="C198" s="92" t="s">
        <v>1192</v>
      </c>
      <c r="D198" s="93" t="s">
        <v>721</v>
      </c>
      <c r="E198" s="93" t="s">
        <v>1140</v>
      </c>
      <c r="F198" s="93" t="s">
        <v>1161</v>
      </c>
      <c r="G198" s="94">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x14ac:dyDescent="0.25">
      <c r="B199" s="12" t="s">
        <v>2329</v>
      </c>
      <c r="C199" s="92" t="s">
        <v>1193</v>
      </c>
      <c r="D199" s="93" t="s">
        <v>984</v>
      </c>
      <c r="E199" s="16"/>
      <c r="F199" s="16"/>
      <c r="G199" s="94">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x14ac:dyDescent="0.25">
      <c r="B200" s="12" t="s">
        <v>52</v>
      </c>
      <c r="C200" s="92" t="s">
        <v>1194</v>
      </c>
      <c r="D200" s="93" t="s">
        <v>984</v>
      </c>
      <c r="E200" s="93" t="s">
        <v>720</v>
      </c>
      <c r="F200" s="16"/>
      <c r="G200" s="94">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x14ac:dyDescent="0.25">
      <c r="B201" s="12" t="s">
        <v>1195</v>
      </c>
      <c r="C201" s="92" t="s">
        <v>1196</v>
      </c>
      <c r="D201" s="93" t="s">
        <v>984</v>
      </c>
      <c r="E201" s="93" t="s">
        <v>983</v>
      </c>
      <c r="F201" s="93" t="s">
        <v>1197</v>
      </c>
      <c r="G201" s="94">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x14ac:dyDescent="0.25">
      <c r="B202" s="12" t="s">
        <v>198</v>
      </c>
      <c r="C202" s="92" t="s">
        <v>1198</v>
      </c>
      <c r="D202" s="93" t="s">
        <v>984</v>
      </c>
      <c r="E202" s="93" t="s">
        <v>1140</v>
      </c>
      <c r="F202" s="93" t="s">
        <v>1165</v>
      </c>
      <c r="G202" s="94">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x14ac:dyDescent="0.25">
      <c r="B203" s="12" t="s">
        <v>53</v>
      </c>
      <c r="C203" s="92" t="s">
        <v>1199</v>
      </c>
      <c r="D203" s="93" t="s">
        <v>984</v>
      </c>
      <c r="E203" s="93" t="s">
        <v>1140</v>
      </c>
      <c r="F203" s="93" t="s">
        <v>1165</v>
      </c>
      <c r="G203" s="94">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x14ac:dyDescent="0.25">
      <c r="B204" s="12" t="s">
        <v>55</v>
      </c>
      <c r="C204" s="92" t="s">
        <v>1200</v>
      </c>
      <c r="D204" s="93" t="s">
        <v>984</v>
      </c>
      <c r="E204" s="93" t="s">
        <v>1140</v>
      </c>
      <c r="F204" s="93" t="s">
        <v>1167</v>
      </c>
      <c r="G204" s="94">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x14ac:dyDescent="0.25">
      <c r="B205" s="12" t="s">
        <v>199</v>
      </c>
      <c r="C205" s="92" t="s">
        <v>1201</v>
      </c>
      <c r="D205" s="93" t="s">
        <v>984</v>
      </c>
      <c r="E205" s="93" t="s">
        <v>1140</v>
      </c>
      <c r="F205" s="93" t="s">
        <v>1165</v>
      </c>
      <c r="G205" s="94">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x14ac:dyDescent="0.25">
      <c r="B206" s="12" t="s">
        <v>996</v>
      </c>
      <c r="C206" s="92" t="s">
        <v>1202</v>
      </c>
      <c r="D206" s="93" t="s">
        <v>980</v>
      </c>
      <c r="E206" s="16"/>
      <c r="F206" s="93" t="s">
        <v>1165</v>
      </c>
      <c r="G206" s="94">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x14ac:dyDescent="0.25">
      <c r="B207" s="12" t="s">
        <v>200</v>
      </c>
      <c r="C207" s="92" t="s">
        <v>1203</v>
      </c>
      <c r="D207" s="93" t="s">
        <v>984</v>
      </c>
      <c r="E207" s="93" t="s">
        <v>1140</v>
      </c>
      <c r="F207" s="93" t="s">
        <v>1165</v>
      </c>
      <c r="G207" s="94">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x14ac:dyDescent="0.25">
      <c r="B208" s="12" t="s">
        <v>92</v>
      </c>
      <c r="C208" s="92" t="s">
        <v>729</v>
      </c>
      <c r="D208" s="93" t="s">
        <v>726</v>
      </c>
      <c r="E208" s="93" t="s">
        <v>1140</v>
      </c>
      <c r="F208" s="16"/>
      <c r="G208" s="94">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x14ac:dyDescent="0.25">
      <c r="B209" s="12" t="s">
        <v>201</v>
      </c>
      <c r="C209" s="92" t="s">
        <v>997</v>
      </c>
      <c r="D209" s="93" t="s">
        <v>9</v>
      </c>
      <c r="E209" s="93" t="s">
        <v>983</v>
      </c>
      <c r="F209" s="16"/>
      <c r="G209" s="94">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x14ac:dyDescent="0.25">
      <c r="B210" s="12" t="s">
        <v>97</v>
      </c>
      <c r="C210" s="92" t="s">
        <v>1204</v>
      </c>
      <c r="D210" s="93" t="s">
        <v>721</v>
      </c>
      <c r="E210" s="93" t="s">
        <v>983</v>
      </c>
      <c r="F210" s="16"/>
      <c r="G210" s="94">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x14ac:dyDescent="0.25">
      <c r="B211" s="12" t="s">
        <v>444</v>
      </c>
      <c r="C211" s="92" t="s">
        <v>998</v>
      </c>
      <c r="D211" s="93" t="s">
        <v>982</v>
      </c>
      <c r="E211" s="93" t="s">
        <v>722</v>
      </c>
      <c r="F211" s="16"/>
      <c r="G211" s="94">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x14ac:dyDescent="0.25">
      <c r="B212" s="12" t="s">
        <v>999</v>
      </c>
      <c r="C212" s="92" t="s">
        <v>1000</v>
      </c>
      <c r="D212" s="93" t="s">
        <v>982</v>
      </c>
      <c r="E212" s="93" t="s">
        <v>983</v>
      </c>
      <c r="F212" s="16"/>
      <c r="G212" s="94">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x14ac:dyDescent="0.25">
      <c r="B213" s="12" t="s">
        <v>1001</v>
      </c>
      <c r="C213" s="92" t="s">
        <v>1205</v>
      </c>
      <c r="D213" s="93" t="s">
        <v>982</v>
      </c>
      <c r="E213" s="93" t="s">
        <v>983</v>
      </c>
      <c r="F213" s="16"/>
      <c r="G213" s="94">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x14ac:dyDescent="0.25">
      <c r="B214" s="12" t="s">
        <v>1002</v>
      </c>
      <c r="C214" s="92" t="s">
        <v>1206</v>
      </c>
      <c r="D214" s="93" t="s">
        <v>982</v>
      </c>
      <c r="E214" s="93" t="s">
        <v>722</v>
      </c>
      <c r="F214" s="16"/>
      <c r="G214" s="94">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x14ac:dyDescent="0.25">
      <c r="B215" s="12" t="s">
        <v>1003</v>
      </c>
      <c r="C215" s="92" t="s">
        <v>1004</v>
      </c>
      <c r="D215" s="93" t="s">
        <v>9</v>
      </c>
      <c r="E215" s="93" t="s">
        <v>722</v>
      </c>
      <c r="F215" s="16"/>
      <c r="G215" s="94">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x14ac:dyDescent="0.25">
      <c r="B216" s="12" t="s">
        <v>1207</v>
      </c>
      <c r="C216" s="92" t="s">
        <v>1005</v>
      </c>
      <c r="D216" s="93" t="s">
        <v>984</v>
      </c>
      <c r="E216" s="16"/>
      <c r="F216" s="16"/>
      <c r="G216" s="94">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x14ac:dyDescent="0.25">
      <c r="B217" s="12" t="s">
        <v>104</v>
      </c>
      <c r="C217" s="92" t="s">
        <v>1208</v>
      </c>
      <c r="D217" s="93" t="s">
        <v>10</v>
      </c>
      <c r="E217" s="93" t="s">
        <v>720</v>
      </c>
      <c r="F217" s="16"/>
      <c r="G217" s="94">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x14ac:dyDescent="0.25">
      <c r="B218" s="12" t="s">
        <v>115</v>
      </c>
      <c r="C218" s="92" t="s">
        <v>730</v>
      </c>
      <c r="D218" s="93" t="s">
        <v>721</v>
      </c>
      <c r="E218" s="16"/>
      <c r="F218" s="16"/>
      <c r="G218" s="94">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x14ac:dyDescent="0.25">
      <c r="B219" s="12" t="s">
        <v>116</v>
      </c>
      <c r="C219" s="92" t="s">
        <v>1209</v>
      </c>
      <c r="D219" s="93" t="s">
        <v>984</v>
      </c>
      <c r="E219" s="16"/>
      <c r="F219" s="16"/>
      <c r="G219" s="94">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x14ac:dyDescent="0.25">
      <c r="B220" s="12" t="s">
        <v>105</v>
      </c>
      <c r="C220" s="92" t="s">
        <v>1210</v>
      </c>
      <c r="D220" s="93" t="s">
        <v>721</v>
      </c>
      <c r="E220" s="93" t="s">
        <v>720</v>
      </c>
      <c r="F220" s="16"/>
      <c r="G220" s="94">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x14ac:dyDescent="0.25">
      <c r="B221" s="12" t="s">
        <v>445</v>
      </c>
      <c r="C221" s="92" t="s">
        <v>1211</v>
      </c>
      <c r="D221" s="93" t="s">
        <v>721</v>
      </c>
      <c r="E221" s="93" t="s">
        <v>722</v>
      </c>
      <c r="F221" s="16"/>
      <c r="G221" s="94">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x14ac:dyDescent="0.25">
      <c r="B222" s="12" t="s">
        <v>446</v>
      </c>
      <c r="C222" s="92" t="s">
        <v>1006</v>
      </c>
      <c r="D222" s="93" t="s">
        <v>10</v>
      </c>
      <c r="E222" s="93" t="s">
        <v>722</v>
      </c>
      <c r="F222" s="16"/>
      <c r="G222" s="94">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x14ac:dyDescent="0.25">
      <c r="B223" s="12" t="s">
        <v>1007</v>
      </c>
      <c r="C223" s="92" t="s">
        <v>1212</v>
      </c>
      <c r="D223" s="93" t="s">
        <v>982</v>
      </c>
      <c r="E223" s="93" t="s">
        <v>722</v>
      </c>
      <c r="F223" s="16"/>
      <c r="G223" s="94">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x14ac:dyDescent="0.25">
      <c r="B224" s="12" t="s">
        <v>202</v>
      </c>
      <c r="C224" s="92" t="s">
        <v>1213</v>
      </c>
      <c r="D224" s="93" t="s">
        <v>10</v>
      </c>
      <c r="E224" s="93" t="s">
        <v>722</v>
      </c>
      <c r="F224" s="16"/>
      <c r="G224" s="94">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x14ac:dyDescent="0.25">
      <c r="B225" s="12" t="s">
        <v>203</v>
      </c>
      <c r="C225" s="92" t="s">
        <v>583</v>
      </c>
      <c r="D225" s="93" t="s">
        <v>10</v>
      </c>
      <c r="E225" s="93" t="s">
        <v>722</v>
      </c>
      <c r="F225" s="16"/>
      <c r="G225" s="94">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x14ac:dyDescent="0.25">
      <c r="B226" s="12" t="s">
        <v>204</v>
      </c>
      <c r="C226" s="92" t="s">
        <v>731</v>
      </c>
      <c r="D226" s="93" t="s">
        <v>10</v>
      </c>
      <c r="E226" s="93" t="s">
        <v>722</v>
      </c>
      <c r="F226" s="16"/>
      <c r="G226" s="94">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x14ac:dyDescent="0.25">
      <c r="B227" s="12" t="s">
        <v>447</v>
      </c>
      <c r="C227" s="92" t="s">
        <v>1008</v>
      </c>
      <c r="D227" s="93" t="s">
        <v>9</v>
      </c>
      <c r="E227" s="16"/>
      <c r="F227" s="16"/>
      <c r="G227" s="94">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x14ac:dyDescent="0.25">
      <c r="B228" s="12" t="s">
        <v>448</v>
      </c>
      <c r="C228" s="92" t="s">
        <v>1214</v>
      </c>
      <c r="D228" s="93" t="s">
        <v>721</v>
      </c>
      <c r="E228" s="93" t="s">
        <v>1140</v>
      </c>
      <c r="F228" s="93" t="s">
        <v>1165</v>
      </c>
      <c r="G228" s="94">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x14ac:dyDescent="0.25">
      <c r="B229" s="12" t="s">
        <v>44</v>
      </c>
      <c r="C229" s="92" t="s">
        <v>1215</v>
      </c>
      <c r="D229" s="93" t="s">
        <v>10</v>
      </c>
      <c r="E229" s="93" t="s">
        <v>720</v>
      </c>
      <c r="F229" s="16"/>
      <c r="G229" s="94">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x14ac:dyDescent="0.25">
      <c r="B230" s="12" t="s">
        <v>46</v>
      </c>
      <c r="C230" s="92" t="s">
        <v>1216</v>
      </c>
      <c r="D230" s="93" t="s">
        <v>10</v>
      </c>
      <c r="E230" s="93" t="s">
        <v>983</v>
      </c>
      <c r="F230" s="16"/>
      <c r="G230" s="94">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x14ac:dyDescent="0.25">
      <c r="B231" s="12" t="s">
        <v>56</v>
      </c>
      <c r="C231" s="92" t="s">
        <v>1217</v>
      </c>
      <c r="D231" s="93" t="s">
        <v>10</v>
      </c>
      <c r="E231" s="93" t="s">
        <v>720</v>
      </c>
      <c r="F231" s="16"/>
      <c r="G231" s="94">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x14ac:dyDescent="0.25">
      <c r="B232" s="12" t="s">
        <v>449</v>
      </c>
      <c r="C232" s="92" t="s">
        <v>1218</v>
      </c>
      <c r="D232" s="93" t="s">
        <v>10</v>
      </c>
      <c r="E232" s="93" t="s">
        <v>983</v>
      </c>
      <c r="F232" s="16"/>
      <c r="G232" s="94">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x14ac:dyDescent="0.25">
      <c r="B233" s="12" t="s">
        <v>205</v>
      </c>
      <c r="C233" s="92" t="s">
        <v>584</v>
      </c>
      <c r="D233" s="93" t="s">
        <v>984</v>
      </c>
      <c r="E233" s="93" t="s">
        <v>983</v>
      </c>
      <c r="F233" s="16"/>
      <c r="G233" s="94">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x14ac:dyDescent="0.25">
      <c r="B234" s="12" t="s">
        <v>450</v>
      </c>
      <c r="C234" s="92" t="s">
        <v>585</v>
      </c>
      <c r="D234" s="93" t="s">
        <v>721</v>
      </c>
      <c r="E234" s="93" t="s">
        <v>722</v>
      </c>
      <c r="F234" s="16"/>
      <c r="G234" s="94">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x14ac:dyDescent="0.25">
      <c r="B235" s="12" t="s">
        <v>1219</v>
      </c>
      <c r="C235" s="92" t="s">
        <v>586</v>
      </c>
      <c r="D235" s="93" t="s">
        <v>9</v>
      </c>
      <c r="E235" s="93" t="s">
        <v>722</v>
      </c>
      <c r="F235" s="16"/>
      <c r="G235" s="94">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x14ac:dyDescent="0.25">
      <c r="B236" s="12" t="s">
        <v>87</v>
      </c>
      <c r="C236" s="92" t="s">
        <v>1220</v>
      </c>
      <c r="D236" s="93" t="s">
        <v>10</v>
      </c>
      <c r="E236" s="93" t="s">
        <v>983</v>
      </c>
      <c r="F236" s="93" t="s">
        <v>1221</v>
      </c>
      <c r="G236" s="94">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x14ac:dyDescent="0.25">
      <c r="B237" s="12" t="s">
        <v>101</v>
      </c>
      <c r="C237" s="92" t="s">
        <v>1222</v>
      </c>
      <c r="D237" s="93" t="s">
        <v>984</v>
      </c>
      <c r="E237" s="93" t="s">
        <v>1140</v>
      </c>
      <c r="F237" s="16"/>
      <c r="G237" s="94">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x14ac:dyDescent="0.25">
      <c r="B238" s="12" t="s">
        <v>93</v>
      </c>
      <c r="C238" s="92" t="s">
        <v>1223</v>
      </c>
      <c r="D238" s="93" t="s">
        <v>721</v>
      </c>
      <c r="E238" s="93" t="s">
        <v>1140</v>
      </c>
      <c r="F238" s="93" t="s">
        <v>1164</v>
      </c>
      <c r="G238" s="94">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x14ac:dyDescent="0.25">
      <c r="B239" s="12" t="s">
        <v>59</v>
      </c>
      <c r="C239" s="92" t="s">
        <v>1224</v>
      </c>
      <c r="D239" s="93" t="s">
        <v>984</v>
      </c>
      <c r="E239" s="93" t="s">
        <v>1140</v>
      </c>
      <c r="F239" s="16"/>
      <c r="G239" s="94">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x14ac:dyDescent="0.25">
      <c r="B240" s="12" t="s">
        <v>98</v>
      </c>
      <c r="C240" s="92" t="s">
        <v>1225</v>
      </c>
      <c r="D240" s="93" t="s">
        <v>721</v>
      </c>
      <c r="E240" s="93" t="s">
        <v>983</v>
      </c>
      <c r="F240" s="16"/>
      <c r="G240" s="94">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x14ac:dyDescent="0.25">
      <c r="B241" s="12" t="s">
        <v>1226</v>
      </c>
      <c r="C241" s="92" t="s">
        <v>1009</v>
      </c>
      <c r="D241" s="93" t="s">
        <v>723</v>
      </c>
      <c r="E241" s="93" t="s">
        <v>1227</v>
      </c>
      <c r="F241" s="16"/>
      <c r="G241" s="94">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x14ac:dyDescent="0.25">
      <c r="B242" s="12" t="s">
        <v>1230</v>
      </c>
      <c r="C242" s="92" t="s">
        <v>1231</v>
      </c>
      <c r="D242" s="93" t="s">
        <v>984</v>
      </c>
      <c r="E242" s="93" t="s">
        <v>1227</v>
      </c>
      <c r="F242" s="16"/>
      <c r="G242" s="94">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x14ac:dyDescent="0.25">
      <c r="B243" s="12" t="s">
        <v>1228</v>
      </c>
      <c r="C243" s="92" t="s">
        <v>1229</v>
      </c>
      <c r="D243" s="93" t="s">
        <v>984</v>
      </c>
      <c r="E243" s="93" t="s">
        <v>983</v>
      </c>
      <c r="F243" s="16"/>
      <c r="G243" s="94">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x14ac:dyDescent="0.25">
      <c r="B244" s="12" t="s">
        <v>94</v>
      </c>
      <c r="C244" s="92" t="s">
        <v>1232</v>
      </c>
      <c r="D244" s="93" t="s">
        <v>721</v>
      </c>
      <c r="E244" s="93" t="s">
        <v>1140</v>
      </c>
      <c r="F244" s="93" t="s">
        <v>1164</v>
      </c>
      <c r="G244" s="94">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x14ac:dyDescent="0.25">
      <c r="B245" s="12" t="s">
        <v>1233</v>
      </c>
      <c r="C245" s="92" t="s">
        <v>732</v>
      </c>
      <c r="D245" s="93" t="s">
        <v>723</v>
      </c>
      <c r="E245" s="93" t="s">
        <v>1227</v>
      </c>
      <c r="F245" s="16"/>
      <c r="G245" s="94">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x14ac:dyDescent="0.25">
      <c r="B246" s="12" t="s">
        <v>1236</v>
      </c>
      <c r="C246" s="92" t="s">
        <v>1237</v>
      </c>
      <c r="D246" s="93" t="s">
        <v>984</v>
      </c>
      <c r="E246" s="93" t="s">
        <v>1140</v>
      </c>
      <c r="F246" s="93" t="s">
        <v>1221</v>
      </c>
      <c r="G246" s="94">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x14ac:dyDescent="0.25">
      <c r="B247" s="12" t="s">
        <v>1234</v>
      </c>
      <c r="C247" s="92" t="s">
        <v>1235</v>
      </c>
      <c r="D247" s="93" t="s">
        <v>980</v>
      </c>
      <c r="E247" s="93" t="s">
        <v>1140</v>
      </c>
      <c r="F247" s="93" t="s">
        <v>1221</v>
      </c>
      <c r="G247" s="94">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x14ac:dyDescent="0.25">
      <c r="B248" s="12" t="s">
        <v>88</v>
      </c>
      <c r="C248" s="92" t="s">
        <v>733</v>
      </c>
      <c r="D248" s="93" t="s">
        <v>721</v>
      </c>
      <c r="E248" s="93" t="s">
        <v>1140</v>
      </c>
      <c r="F248" s="16"/>
      <c r="G248" s="94">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x14ac:dyDescent="0.25">
      <c r="B249" s="12" t="s">
        <v>99</v>
      </c>
      <c r="C249" s="92" t="s">
        <v>1238</v>
      </c>
      <c r="D249" s="93" t="s">
        <v>721</v>
      </c>
      <c r="E249" s="93" t="s">
        <v>1140</v>
      </c>
      <c r="F249" s="16"/>
      <c r="G249" s="94">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x14ac:dyDescent="0.25">
      <c r="B250" s="12" t="s">
        <v>1239</v>
      </c>
      <c r="C250" s="92" t="s">
        <v>1240</v>
      </c>
      <c r="D250" s="93" t="s">
        <v>984</v>
      </c>
      <c r="E250" s="93" t="s">
        <v>1140</v>
      </c>
      <c r="F250" s="16"/>
      <c r="G250" s="94">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x14ac:dyDescent="0.25">
      <c r="B251" s="12" t="s">
        <v>206</v>
      </c>
      <c r="C251" s="92" t="s">
        <v>1241</v>
      </c>
      <c r="D251" s="93" t="s">
        <v>980</v>
      </c>
      <c r="E251" s="93" t="s">
        <v>1173</v>
      </c>
      <c r="F251" s="93" t="s">
        <v>1221</v>
      </c>
      <c r="G251" s="94">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x14ac:dyDescent="0.25">
      <c r="B252" s="12" t="s">
        <v>207</v>
      </c>
      <c r="C252" s="92" t="s">
        <v>1242</v>
      </c>
      <c r="D252" s="93" t="s">
        <v>980</v>
      </c>
      <c r="E252" s="93" t="s">
        <v>1173</v>
      </c>
      <c r="F252" s="93" t="s">
        <v>1221</v>
      </c>
      <c r="G252" s="94">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x14ac:dyDescent="0.25">
      <c r="B253" s="12" t="s">
        <v>122</v>
      </c>
      <c r="C253" s="92" t="s">
        <v>1243</v>
      </c>
      <c r="D253" s="93" t="s">
        <v>984</v>
      </c>
      <c r="E253" s="93" t="s">
        <v>1140</v>
      </c>
      <c r="F253" s="16"/>
      <c r="G253" s="94">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x14ac:dyDescent="0.25">
      <c r="B254" s="12" t="s">
        <v>451</v>
      </c>
      <c r="C254" s="92" t="s">
        <v>1244</v>
      </c>
      <c r="D254" s="93" t="s">
        <v>721</v>
      </c>
      <c r="E254" s="93" t="s">
        <v>1173</v>
      </c>
      <c r="F254" s="93" t="s">
        <v>1164</v>
      </c>
      <c r="G254" s="94">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x14ac:dyDescent="0.25">
      <c r="B255" s="12" t="s">
        <v>106</v>
      </c>
      <c r="C255" s="92" t="s">
        <v>1245</v>
      </c>
      <c r="D255" s="93" t="s">
        <v>10</v>
      </c>
      <c r="E255" s="93" t="s">
        <v>720</v>
      </c>
      <c r="F255" s="16"/>
      <c r="G255" s="94">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x14ac:dyDescent="0.25">
      <c r="B256" s="12" t="s">
        <v>1246</v>
      </c>
      <c r="C256" s="92" t="s">
        <v>1247</v>
      </c>
      <c r="D256" s="93" t="s">
        <v>10</v>
      </c>
      <c r="E256" s="93" t="s">
        <v>720</v>
      </c>
      <c r="F256" s="16"/>
      <c r="G256" s="94">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x14ac:dyDescent="0.25">
      <c r="B257" s="12" t="s">
        <v>208</v>
      </c>
      <c r="C257" s="92" t="s">
        <v>1248</v>
      </c>
      <c r="D257" s="93" t="s">
        <v>721</v>
      </c>
      <c r="E257" s="93" t="s">
        <v>722</v>
      </c>
      <c r="F257" s="16"/>
      <c r="G257" s="94">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x14ac:dyDescent="0.25">
      <c r="B258" s="12" t="s">
        <v>209</v>
      </c>
      <c r="C258" s="92" t="s">
        <v>1249</v>
      </c>
      <c r="D258" s="93" t="s">
        <v>721</v>
      </c>
      <c r="E258" s="93" t="s">
        <v>722</v>
      </c>
      <c r="F258" s="16"/>
      <c r="G258" s="94">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x14ac:dyDescent="0.25">
      <c r="B259" s="12" t="s">
        <v>1250</v>
      </c>
      <c r="C259" s="92" t="s">
        <v>1251</v>
      </c>
      <c r="D259" s="93" t="s">
        <v>721</v>
      </c>
      <c r="E259" s="93" t="s">
        <v>722</v>
      </c>
      <c r="F259" s="16"/>
      <c r="G259" s="94">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x14ac:dyDescent="0.25">
      <c r="B260" s="12" t="s">
        <v>1252</v>
      </c>
      <c r="C260" s="92" t="s">
        <v>1253</v>
      </c>
      <c r="D260" s="93" t="s">
        <v>984</v>
      </c>
      <c r="E260" s="93" t="s">
        <v>1140</v>
      </c>
      <c r="F260" s="93" t="s">
        <v>1167</v>
      </c>
      <c r="G260" s="94">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x14ac:dyDescent="0.25">
      <c r="B261" s="12" t="s">
        <v>57</v>
      </c>
      <c r="C261" s="92" t="s">
        <v>1254</v>
      </c>
      <c r="D261" s="93" t="s">
        <v>984</v>
      </c>
      <c r="E261" s="93" t="s">
        <v>1140</v>
      </c>
      <c r="F261" s="16"/>
      <c r="G261" s="94">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x14ac:dyDescent="0.25">
      <c r="B262" s="12" t="s">
        <v>452</v>
      </c>
      <c r="C262" s="92" t="s">
        <v>1255</v>
      </c>
      <c r="D262" s="93" t="s">
        <v>980</v>
      </c>
      <c r="E262" s="93" t="s">
        <v>1140</v>
      </c>
      <c r="F262" s="93" t="s">
        <v>1167</v>
      </c>
      <c r="G262" s="94">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x14ac:dyDescent="0.25">
      <c r="B263" s="12" t="s">
        <v>453</v>
      </c>
      <c r="C263" s="92" t="s">
        <v>1256</v>
      </c>
      <c r="D263" s="93" t="s">
        <v>721</v>
      </c>
      <c r="E263" s="93" t="s">
        <v>1140</v>
      </c>
      <c r="F263" s="16"/>
      <c r="G263" s="94">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x14ac:dyDescent="0.25">
      <c r="B264" s="12" t="s">
        <v>1257</v>
      </c>
      <c r="C264" s="92" t="s">
        <v>1258</v>
      </c>
      <c r="D264" s="93" t="s">
        <v>984</v>
      </c>
      <c r="E264" s="93" t="s">
        <v>1140</v>
      </c>
      <c r="F264" s="93" t="s">
        <v>1158</v>
      </c>
      <c r="G264" s="94">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x14ac:dyDescent="0.25">
      <c r="B265" s="12" t="s">
        <v>210</v>
      </c>
      <c r="C265" s="92" t="s">
        <v>1259</v>
      </c>
      <c r="D265" s="93" t="s">
        <v>9</v>
      </c>
      <c r="E265" s="93" t="s">
        <v>979</v>
      </c>
      <c r="F265" s="16"/>
      <c r="G265" s="94">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x14ac:dyDescent="0.25">
      <c r="B266" s="12" t="s">
        <v>1260</v>
      </c>
      <c r="C266" s="92" t="s">
        <v>1261</v>
      </c>
      <c r="D266" s="93" t="s">
        <v>9</v>
      </c>
      <c r="E266" s="93" t="s">
        <v>979</v>
      </c>
      <c r="F266" s="16"/>
      <c r="G266" s="94">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x14ac:dyDescent="0.25">
      <c r="B267" s="12" t="s">
        <v>82</v>
      </c>
      <c r="C267" s="92" t="s">
        <v>734</v>
      </c>
      <c r="D267" s="93" t="s">
        <v>721</v>
      </c>
      <c r="E267" s="93" t="s">
        <v>722</v>
      </c>
      <c r="F267" s="16"/>
      <c r="G267" s="94">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x14ac:dyDescent="0.25">
      <c r="B268" s="12" t="s">
        <v>143</v>
      </c>
      <c r="C268" s="92" t="s">
        <v>587</v>
      </c>
      <c r="D268" s="93" t="s">
        <v>10</v>
      </c>
      <c r="E268" s="93" t="s">
        <v>722</v>
      </c>
      <c r="F268" s="16"/>
      <c r="G268" s="94">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x14ac:dyDescent="0.25">
      <c r="B269" s="12" t="s">
        <v>1262</v>
      </c>
      <c r="C269" s="92" t="s">
        <v>1263</v>
      </c>
      <c r="D269" s="93" t="s">
        <v>9</v>
      </c>
      <c r="E269" s="93" t="s">
        <v>983</v>
      </c>
      <c r="F269" s="16"/>
      <c r="G269" s="94">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x14ac:dyDescent="0.25">
      <c r="B270" s="12" t="s">
        <v>1264</v>
      </c>
      <c r="C270" s="92" t="s">
        <v>1265</v>
      </c>
      <c r="D270" s="93" t="s">
        <v>9</v>
      </c>
      <c r="E270" s="93" t="s">
        <v>983</v>
      </c>
      <c r="F270" s="16"/>
      <c r="G270" s="94">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x14ac:dyDescent="0.25">
      <c r="B271" s="12" t="s">
        <v>1010</v>
      </c>
      <c r="C271" s="92" t="s">
        <v>1266</v>
      </c>
      <c r="D271" s="93" t="s">
        <v>10</v>
      </c>
      <c r="E271" s="93" t="s">
        <v>983</v>
      </c>
      <c r="F271" s="16"/>
      <c r="G271" s="94">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x14ac:dyDescent="0.25">
      <c r="B272" s="12" t="s">
        <v>1267</v>
      </c>
      <c r="C272" s="92" t="s">
        <v>1268</v>
      </c>
      <c r="D272" s="93" t="s">
        <v>984</v>
      </c>
      <c r="E272" s="93" t="s">
        <v>720</v>
      </c>
      <c r="F272" s="16"/>
      <c r="G272" s="94">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x14ac:dyDescent="0.25">
      <c r="B273" s="12" t="s">
        <v>1011</v>
      </c>
      <c r="C273" s="92" t="s">
        <v>1269</v>
      </c>
      <c r="D273" s="93" t="s">
        <v>10</v>
      </c>
      <c r="E273" s="93" t="s">
        <v>983</v>
      </c>
      <c r="F273" s="16"/>
      <c r="G273" s="94">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x14ac:dyDescent="0.25">
      <c r="B274" s="12" t="s">
        <v>1270</v>
      </c>
      <c r="C274" s="92" t="s">
        <v>1271</v>
      </c>
      <c r="D274" s="93" t="s">
        <v>984</v>
      </c>
      <c r="E274" s="93" t="s">
        <v>720</v>
      </c>
      <c r="F274" s="16"/>
      <c r="G274" s="94">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x14ac:dyDescent="0.25">
      <c r="B275" s="12" t="s">
        <v>1272</v>
      </c>
      <c r="C275" s="92" t="s">
        <v>1273</v>
      </c>
      <c r="D275" s="93" t="s">
        <v>10</v>
      </c>
      <c r="E275" s="93" t="s">
        <v>983</v>
      </c>
      <c r="F275" s="16"/>
      <c r="G275" s="94">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x14ac:dyDescent="0.25">
      <c r="B276" s="12" t="s">
        <v>1274</v>
      </c>
      <c r="C276" s="92" t="s">
        <v>1275</v>
      </c>
      <c r="D276" s="93" t="s">
        <v>984</v>
      </c>
      <c r="E276" s="93" t="s">
        <v>720</v>
      </c>
      <c r="F276" s="16"/>
      <c r="G276" s="94">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x14ac:dyDescent="0.25">
      <c r="B277" s="12" t="s">
        <v>454</v>
      </c>
      <c r="C277" s="92" t="s">
        <v>1276</v>
      </c>
      <c r="D277" s="93" t="s">
        <v>722</v>
      </c>
      <c r="E277" s="93" t="s">
        <v>983</v>
      </c>
      <c r="F277" s="16"/>
      <c r="G277" s="94">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x14ac:dyDescent="0.25">
      <c r="B278" s="12" t="s">
        <v>211</v>
      </c>
      <c r="C278" s="92" t="s">
        <v>735</v>
      </c>
      <c r="D278" s="93" t="s">
        <v>721</v>
      </c>
      <c r="E278" s="93" t="s">
        <v>722</v>
      </c>
      <c r="F278" s="93" t="s">
        <v>1197</v>
      </c>
      <c r="G278" s="94">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x14ac:dyDescent="0.25">
      <c r="B279" s="12" t="s">
        <v>212</v>
      </c>
      <c r="C279" s="92" t="s">
        <v>588</v>
      </c>
      <c r="D279" s="93" t="s">
        <v>722</v>
      </c>
      <c r="E279" s="93" t="s">
        <v>722</v>
      </c>
      <c r="F279" s="16"/>
      <c r="G279" s="94">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x14ac:dyDescent="0.25">
      <c r="B280" s="12" t="s">
        <v>89</v>
      </c>
      <c r="C280" s="92" t="s">
        <v>736</v>
      </c>
      <c r="D280" s="93" t="s">
        <v>721</v>
      </c>
      <c r="E280" s="93" t="s">
        <v>1140</v>
      </c>
      <c r="F280" s="93" t="s">
        <v>1161</v>
      </c>
      <c r="G280" s="94">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x14ac:dyDescent="0.25">
      <c r="B281" s="12" t="s">
        <v>213</v>
      </c>
      <c r="C281" s="92" t="s">
        <v>589</v>
      </c>
      <c r="D281" s="93" t="s">
        <v>984</v>
      </c>
      <c r="E281" s="93" t="s">
        <v>722</v>
      </c>
      <c r="F281" s="16"/>
      <c r="G281" s="94">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x14ac:dyDescent="0.25">
      <c r="B282" s="12" t="s">
        <v>100</v>
      </c>
      <c r="C282" s="92" t="s">
        <v>590</v>
      </c>
      <c r="D282" s="93" t="s">
        <v>984</v>
      </c>
      <c r="E282" s="93" t="s">
        <v>1140</v>
      </c>
      <c r="F282" s="93" t="s">
        <v>1161</v>
      </c>
      <c r="G282" s="94">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x14ac:dyDescent="0.25">
      <c r="B283" s="12" t="s">
        <v>214</v>
      </c>
      <c r="C283" s="92" t="s">
        <v>1277</v>
      </c>
      <c r="D283" s="93" t="s">
        <v>984</v>
      </c>
      <c r="E283" s="16"/>
      <c r="F283" s="16"/>
      <c r="G283" s="94">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x14ac:dyDescent="0.25">
      <c r="B284" s="12" t="s">
        <v>142</v>
      </c>
      <c r="C284" s="92" t="s">
        <v>591</v>
      </c>
      <c r="D284" s="93" t="s">
        <v>10</v>
      </c>
      <c r="E284" s="16"/>
      <c r="F284" s="16"/>
      <c r="G284" s="94">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x14ac:dyDescent="0.25">
      <c r="B285" s="12" t="s">
        <v>215</v>
      </c>
      <c r="C285" s="92" t="s">
        <v>1278</v>
      </c>
      <c r="D285" s="93" t="s">
        <v>721</v>
      </c>
      <c r="E285" s="16"/>
      <c r="F285" s="93" t="s">
        <v>1165</v>
      </c>
      <c r="G285" s="94">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x14ac:dyDescent="0.25">
      <c r="B286" s="12" t="s">
        <v>216</v>
      </c>
      <c r="C286" s="92" t="s">
        <v>1279</v>
      </c>
      <c r="D286" s="93" t="s">
        <v>721</v>
      </c>
      <c r="E286" s="16"/>
      <c r="F286" s="93" t="s">
        <v>1165</v>
      </c>
      <c r="G286" s="94">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x14ac:dyDescent="0.25">
      <c r="B287" s="12" t="s">
        <v>138</v>
      </c>
      <c r="C287" s="92" t="s">
        <v>592</v>
      </c>
      <c r="D287" s="93" t="s">
        <v>10</v>
      </c>
      <c r="E287" s="93" t="s">
        <v>720</v>
      </c>
      <c r="F287" s="16"/>
      <c r="G287" s="94">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x14ac:dyDescent="0.25">
      <c r="B288" s="12" t="s">
        <v>1280</v>
      </c>
      <c r="C288" s="92" t="s">
        <v>1281</v>
      </c>
      <c r="D288" s="93" t="s">
        <v>10</v>
      </c>
      <c r="E288" s="16"/>
      <c r="F288" s="16"/>
      <c r="G288" s="94">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x14ac:dyDescent="0.25">
      <c r="B289" s="12" t="s">
        <v>68</v>
      </c>
      <c r="C289" s="92" t="s">
        <v>1282</v>
      </c>
      <c r="D289" s="93" t="s">
        <v>984</v>
      </c>
      <c r="E289" s="16"/>
      <c r="F289" s="93" t="s">
        <v>1165</v>
      </c>
      <c r="G289" s="94">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x14ac:dyDescent="0.25">
      <c r="B290" s="12" t="s">
        <v>217</v>
      </c>
      <c r="C290" s="92" t="s">
        <v>1283</v>
      </c>
      <c r="D290" s="93" t="s">
        <v>10</v>
      </c>
      <c r="E290" s="93" t="s">
        <v>979</v>
      </c>
      <c r="F290" s="16"/>
      <c r="G290" s="94">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x14ac:dyDescent="0.25">
      <c r="B291" s="12" t="s">
        <v>1284</v>
      </c>
      <c r="C291" s="92" t="s">
        <v>1285</v>
      </c>
      <c r="D291" s="93" t="s">
        <v>10</v>
      </c>
      <c r="E291" s="93" t="s">
        <v>979</v>
      </c>
      <c r="F291" s="16"/>
      <c r="G291" s="94">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x14ac:dyDescent="0.25">
      <c r="B292" s="12" t="s">
        <v>1286</v>
      </c>
      <c r="C292" s="92" t="s">
        <v>1287</v>
      </c>
      <c r="D292" s="93" t="s">
        <v>10</v>
      </c>
      <c r="E292" s="93" t="s">
        <v>979</v>
      </c>
      <c r="F292" s="16"/>
      <c r="G292" s="94">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x14ac:dyDescent="0.25">
      <c r="B293" s="12" t="s">
        <v>84</v>
      </c>
      <c r="C293" s="92" t="s">
        <v>1012</v>
      </c>
      <c r="D293" s="93" t="s">
        <v>10</v>
      </c>
      <c r="E293" s="93" t="s">
        <v>722</v>
      </c>
      <c r="F293" s="16"/>
      <c r="G293" s="94">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x14ac:dyDescent="0.25">
      <c r="B294" s="12" t="s">
        <v>1288</v>
      </c>
      <c r="C294" s="92" t="s">
        <v>1289</v>
      </c>
      <c r="D294" s="93" t="s">
        <v>982</v>
      </c>
      <c r="E294" s="93" t="s">
        <v>1140</v>
      </c>
      <c r="F294" s="16"/>
      <c r="G294" s="94">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x14ac:dyDescent="0.25">
      <c r="B295" s="12" t="s">
        <v>1290</v>
      </c>
      <c r="C295" s="92" t="s">
        <v>1291</v>
      </c>
      <c r="D295" s="93" t="s">
        <v>984</v>
      </c>
      <c r="E295" s="93" t="s">
        <v>1140</v>
      </c>
      <c r="F295" s="16"/>
      <c r="G295" s="94">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x14ac:dyDescent="0.25">
      <c r="B296" s="12" t="s">
        <v>455</v>
      </c>
      <c r="C296" s="92" t="s">
        <v>1013</v>
      </c>
      <c r="D296" s="93" t="s">
        <v>723</v>
      </c>
      <c r="E296" s="93" t="s">
        <v>722</v>
      </c>
      <c r="F296" s="16"/>
      <c r="G296" s="94">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x14ac:dyDescent="0.25">
      <c r="B297" s="12" t="s">
        <v>1014</v>
      </c>
      <c r="C297" s="92" t="s">
        <v>1015</v>
      </c>
      <c r="D297" s="93" t="s">
        <v>984</v>
      </c>
      <c r="E297" s="93" t="s">
        <v>722</v>
      </c>
      <c r="F297" s="16"/>
      <c r="G297" s="94">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x14ac:dyDescent="0.25">
      <c r="B298" s="12" t="s">
        <v>218</v>
      </c>
      <c r="C298" s="92" t="s">
        <v>1292</v>
      </c>
      <c r="D298" s="93" t="s">
        <v>984</v>
      </c>
      <c r="E298" s="93" t="s">
        <v>722</v>
      </c>
      <c r="F298" s="16"/>
      <c r="G298" s="94">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x14ac:dyDescent="0.25">
      <c r="B299" s="12" t="s">
        <v>1293</v>
      </c>
      <c r="C299" s="92" t="s">
        <v>1294</v>
      </c>
      <c r="D299" s="93" t="s">
        <v>984</v>
      </c>
      <c r="E299" s="93" t="s">
        <v>722</v>
      </c>
      <c r="F299" s="16"/>
      <c r="G299" s="94">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x14ac:dyDescent="0.25">
      <c r="B300" s="12" t="s">
        <v>456</v>
      </c>
      <c r="C300" s="92" t="s">
        <v>1295</v>
      </c>
      <c r="D300" s="93" t="s">
        <v>984</v>
      </c>
      <c r="E300" s="93" t="s">
        <v>722</v>
      </c>
      <c r="F300" s="16"/>
      <c r="G300" s="94">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x14ac:dyDescent="0.25">
      <c r="B301" s="12" t="s">
        <v>219</v>
      </c>
      <c r="C301" s="92" t="s">
        <v>1296</v>
      </c>
      <c r="D301" s="93" t="s">
        <v>722</v>
      </c>
      <c r="E301" s="93" t="s">
        <v>979</v>
      </c>
      <c r="F301" s="16"/>
      <c r="G301" s="94">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x14ac:dyDescent="0.25">
      <c r="B302" s="12" t="s">
        <v>1297</v>
      </c>
      <c r="C302" s="92" t="s">
        <v>1298</v>
      </c>
      <c r="D302" s="93" t="s">
        <v>722</v>
      </c>
      <c r="E302" s="93" t="s">
        <v>979</v>
      </c>
      <c r="F302" s="16"/>
      <c r="G302" s="94">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x14ac:dyDescent="0.25">
      <c r="B303" s="12" t="s">
        <v>139</v>
      </c>
      <c r="C303" s="92" t="s">
        <v>1299</v>
      </c>
      <c r="D303" s="93" t="s">
        <v>721</v>
      </c>
      <c r="E303" s="16"/>
      <c r="F303" s="16"/>
      <c r="G303" s="94">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x14ac:dyDescent="0.25">
      <c r="B304" s="12" t="s">
        <v>220</v>
      </c>
      <c r="C304" s="92" t="s">
        <v>1300</v>
      </c>
      <c r="D304" s="93" t="s">
        <v>10</v>
      </c>
      <c r="E304" s="93" t="s">
        <v>979</v>
      </c>
      <c r="F304" s="16"/>
      <c r="G304" s="94">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x14ac:dyDescent="0.25">
      <c r="B305" s="12" t="s">
        <v>1301</v>
      </c>
      <c r="C305" s="92" t="s">
        <v>1302</v>
      </c>
      <c r="D305" s="93" t="s">
        <v>10</v>
      </c>
      <c r="E305" s="93" t="s">
        <v>979</v>
      </c>
      <c r="F305" s="16"/>
      <c r="G305" s="94">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x14ac:dyDescent="0.25">
      <c r="B306" s="12" t="s">
        <v>1303</v>
      </c>
      <c r="C306" s="92" t="s">
        <v>1304</v>
      </c>
      <c r="D306" s="93" t="s">
        <v>10</v>
      </c>
      <c r="E306" s="93" t="s">
        <v>979</v>
      </c>
      <c r="F306" s="16"/>
      <c r="G306" s="94">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x14ac:dyDescent="0.25">
      <c r="B307" s="12" t="s">
        <v>1305</v>
      </c>
      <c r="C307" s="92" t="s">
        <v>1306</v>
      </c>
      <c r="D307" s="93" t="s">
        <v>984</v>
      </c>
      <c r="E307" s="93" t="s">
        <v>722</v>
      </c>
      <c r="F307" s="16"/>
      <c r="G307" s="94">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36" ht="300" hidden="1" x14ac:dyDescent="0.25">
      <c r="B308" s="12" t="s">
        <v>1307</v>
      </c>
      <c r="C308" s="92" t="s">
        <v>1308</v>
      </c>
      <c r="D308" s="93" t="s">
        <v>984</v>
      </c>
      <c r="E308" s="93" t="s">
        <v>722</v>
      </c>
      <c r="F308" s="16"/>
      <c r="G308" s="94">
        <v>2</v>
      </c>
    </row>
    <row r="309" spans="2:36" ht="300" hidden="1" x14ac:dyDescent="0.25">
      <c r="B309" s="12" t="s">
        <v>1309</v>
      </c>
      <c r="C309" s="92" t="s">
        <v>1310</v>
      </c>
      <c r="D309" s="93" t="s">
        <v>984</v>
      </c>
      <c r="E309" s="93" t="s">
        <v>722</v>
      </c>
      <c r="F309" s="16"/>
      <c r="G309" s="94">
        <v>3</v>
      </c>
    </row>
    <row r="310" spans="2:36" ht="300" hidden="1" x14ac:dyDescent="0.25">
      <c r="B310" s="12" t="s">
        <v>1311</v>
      </c>
      <c r="C310" s="92" t="s">
        <v>1306</v>
      </c>
      <c r="D310" s="93" t="s">
        <v>984</v>
      </c>
      <c r="E310" s="93" t="s">
        <v>722</v>
      </c>
      <c r="F310" s="16"/>
      <c r="G310" s="94">
        <v>2</v>
      </c>
    </row>
    <row r="311" spans="2:36" ht="300" hidden="1" x14ac:dyDescent="0.25">
      <c r="B311" s="12" t="s">
        <v>1312</v>
      </c>
      <c r="C311" s="92" t="s">
        <v>1306</v>
      </c>
      <c r="D311" s="93" t="s">
        <v>984</v>
      </c>
      <c r="E311" s="93" t="s">
        <v>722</v>
      </c>
      <c r="F311" s="16"/>
      <c r="G311" s="94">
        <v>2</v>
      </c>
    </row>
    <row r="312" spans="2:36" ht="300" hidden="1" x14ac:dyDescent="0.25">
      <c r="B312" s="12" t="s">
        <v>1313</v>
      </c>
      <c r="C312" s="92" t="s">
        <v>1308</v>
      </c>
      <c r="D312" s="93" t="s">
        <v>984</v>
      </c>
      <c r="E312" s="93" t="s">
        <v>722</v>
      </c>
      <c r="F312" s="16"/>
      <c r="G312" s="94">
        <v>2</v>
      </c>
    </row>
    <row r="313" spans="2:36" ht="300" hidden="1" x14ac:dyDescent="0.25">
      <c r="B313" s="12" t="s">
        <v>1314</v>
      </c>
      <c r="C313" s="92" t="s">
        <v>1310</v>
      </c>
      <c r="D313" s="93" t="s">
        <v>984</v>
      </c>
      <c r="E313" s="93" t="s">
        <v>722</v>
      </c>
      <c r="F313" s="16"/>
      <c r="G313" s="94">
        <v>5</v>
      </c>
    </row>
    <row r="314" spans="2:36" ht="300" hidden="1" x14ac:dyDescent="0.25">
      <c r="B314" s="12" t="s">
        <v>1315</v>
      </c>
      <c r="C314" s="92" t="s">
        <v>1308</v>
      </c>
      <c r="D314" s="93" t="s">
        <v>984</v>
      </c>
      <c r="E314" s="93" t="s">
        <v>722</v>
      </c>
      <c r="F314" s="16"/>
      <c r="G314" s="94">
        <v>2</v>
      </c>
    </row>
    <row r="315" spans="2:36" ht="300" hidden="1" x14ac:dyDescent="0.25">
      <c r="B315" s="12" t="s">
        <v>1316</v>
      </c>
      <c r="C315" s="92" t="s">
        <v>1310</v>
      </c>
      <c r="D315" s="93" t="s">
        <v>984</v>
      </c>
      <c r="E315" s="93" t="s">
        <v>722</v>
      </c>
      <c r="F315" s="16"/>
      <c r="G315" s="94">
        <v>5</v>
      </c>
    </row>
    <row r="316" spans="2:36" ht="409.5" hidden="1" x14ac:dyDescent="0.25">
      <c r="B316" s="12" t="s">
        <v>221</v>
      </c>
      <c r="C316" s="92" t="s">
        <v>593</v>
      </c>
      <c r="D316" s="93" t="s">
        <v>9</v>
      </c>
      <c r="E316" s="93" t="s">
        <v>981</v>
      </c>
      <c r="F316" s="16"/>
      <c r="G316" s="94">
        <v>5</v>
      </c>
    </row>
    <row r="317" spans="2:36" ht="409.5" hidden="1" x14ac:dyDescent="0.25">
      <c r="B317" s="12" t="s">
        <v>222</v>
      </c>
      <c r="C317" s="92" t="s">
        <v>1317</v>
      </c>
      <c r="D317" s="93" t="s">
        <v>984</v>
      </c>
      <c r="E317" s="93" t="s">
        <v>1140</v>
      </c>
      <c r="F317" s="16"/>
      <c r="G317" s="94">
        <v>3</v>
      </c>
    </row>
    <row r="318" spans="2:36" ht="195" hidden="1" x14ac:dyDescent="0.25">
      <c r="B318" s="12" t="s">
        <v>140</v>
      </c>
      <c r="C318" s="92" t="s">
        <v>737</v>
      </c>
      <c r="D318" s="93" t="s">
        <v>10</v>
      </c>
      <c r="E318" s="93" t="s">
        <v>722</v>
      </c>
      <c r="F318" s="16"/>
      <c r="G318" s="94">
        <v>1</v>
      </c>
    </row>
    <row r="319" spans="2:36" ht="409.5" hidden="1" x14ac:dyDescent="0.25">
      <c r="B319" s="12" t="s">
        <v>223</v>
      </c>
      <c r="C319" s="92" t="s">
        <v>1318</v>
      </c>
      <c r="D319" s="93" t="s">
        <v>982</v>
      </c>
      <c r="E319" s="93" t="s">
        <v>722</v>
      </c>
      <c r="F319" s="16"/>
      <c r="G319" s="94">
        <v>5</v>
      </c>
    </row>
    <row r="320" spans="2:36" ht="409.5" hidden="1" x14ac:dyDescent="0.25">
      <c r="B320" s="12" t="s">
        <v>357</v>
      </c>
      <c r="C320" s="92" t="s">
        <v>1319</v>
      </c>
      <c r="D320" s="93" t="s">
        <v>721</v>
      </c>
      <c r="E320" s="93" t="s">
        <v>720</v>
      </c>
      <c r="F320" s="16"/>
      <c r="G320" s="94">
        <v>2</v>
      </c>
    </row>
    <row r="321" spans="2:7" ht="409.5" hidden="1" x14ac:dyDescent="0.25">
      <c r="B321" s="12" t="s">
        <v>358</v>
      </c>
      <c r="C321" s="92" t="s">
        <v>1320</v>
      </c>
      <c r="D321" s="93" t="s">
        <v>721</v>
      </c>
      <c r="E321" s="93" t="s">
        <v>720</v>
      </c>
      <c r="F321" s="16"/>
      <c r="G321" s="94">
        <v>3</v>
      </c>
    </row>
    <row r="322" spans="2:7" ht="409.5" hidden="1" x14ac:dyDescent="0.25">
      <c r="B322" s="12" t="s">
        <v>457</v>
      </c>
      <c r="C322" s="92" t="s">
        <v>1321</v>
      </c>
      <c r="D322" s="93" t="s">
        <v>1322</v>
      </c>
      <c r="E322" s="93" t="s">
        <v>720</v>
      </c>
      <c r="F322" s="16"/>
      <c r="G322" s="94">
        <v>3</v>
      </c>
    </row>
    <row r="323" spans="2:7" ht="409.5" hidden="1" x14ac:dyDescent="0.25">
      <c r="B323" s="12" t="s">
        <v>224</v>
      </c>
      <c r="C323" s="92" t="s">
        <v>594</v>
      </c>
      <c r="D323" s="93" t="s">
        <v>9</v>
      </c>
      <c r="E323" s="93" t="s">
        <v>722</v>
      </c>
      <c r="F323" s="16"/>
      <c r="G323" s="94">
        <v>1</v>
      </c>
    </row>
    <row r="324" spans="2:7" ht="210" hidden="1" x14ac:dyDescent="0.25">
      <c r="B324" s="12" t="s">
        <v>458</v>
      </c>
      <c r="C324" s="92" t="s">
        <v>595</v>
      </c>
      <c r="D324" s="93" t="s">
        <v>10</v>
      </c>
      <c r="E324" s="93" t="s">
        <v>722</v>
      </c>
      <c r="F324" s="16"/>
      <c r="G324" s="94">
        <v>1</v>
      </c>
    </row>
    <row r="325" spans="2:7" ht="390" hidden="1" x14ac:dyDescent="0.25">
      <c r="B325" s="12" t="s">
        <v>459</v>
      </c>
      <c r="C325" s="92" t="s">
        <v>596</v>
      </c>
      <c r="D325" s="93" t="s">
        <v>10</v>
      </c>
      <c r="E325" s="93" t="s">
        <v>722</v>
      </c>
      <c r="F325" s="16"/>
      <c r="G325" s="94">
        <v>1</v>
      </c>
    </row>
    <row r="326" spans="2:7" ht="409.5" hidden="1" x14ac:dyDescent="0.25">
      <c r="B326" s="12" t="s">
        <v>225</v>
      </c>
      <c r="C326" s="92" t="s">
        <v>1323</v>
      </c>
      <c r="D326" s="93" t="s">
        <v>10</v>
      </c>
      <c r="E326" s="93" t="s">
        <v>979</v>
      </c>
      <c r="F326" s="16"/>
      <c r="G326" s="94">
        <v>5</v>
      </c>
    </row>
    <row r="327" spans="2:7" ht="409.5" hidden="1" x14ac:dyDescent="0.25">
      <c r="B327" s="12" t="s">
        <v>1324</v>
      </c>
      <c r="C327" s="92" t="s">
        <v>631</v>
      </c>
      <c r="D327" s="93" t="s">
        <v>10</v>
      </c>
      <c r="E327" s="93" t="s">
        <v>979</v>
      </c>
      <c r="F327" s="16"/>
      <c r="G327" s="94">
        <v>5</v>
      </c>
    </row>
    <row r="328" spans="2:7" ht="180" hidden="1" x14ac:dyDescent="0.25">
      <c r="B328" s="12" t="s">
        <v>1325</v>
      </c>
      <c r="C328" s="92" t="s">
        <v>1326</v>
      </c>
      <c r="D328" s="93" t="s">
        <v>10</v>
      </c>
      <c r="E328" s="93" t="s">
        <v>979</v>
      </c>
      <c r="F328" s="16"/>
      <c r="G328" s="94">
        <v>10</v>
      </c>
    </row>
    <row r="329" spans="2:7" ht="409.5" hidden="1" x14ac:dyDescent="0.25">
      <c r="B329" s="12" t="s">
        <v>460</v>
      </c>
      <c r="C329" s="92" t="s">
        <v>597</v>
      </c>
      <c r="D329" s="93" t="s">
        <v>984</v>
      </c>
      <c r="E329" s="93" t="s">
        <v>983</v>
      </c>
      <c r="F329" s="16"/>
      <c r="G329" s="94">
        <v>2</v>
      </c>
    </row>
    <row r="330" spans="2:7" ht="409.5" hidden="1" x14ac:dyDescent="0.25">
      <c r="B330" s="12" t="s">
        <v>1327</v>
      </c>
      <c r="C330" s="92" t="s">
        <v>1328</v>
      </c>
      <c r="D330" s="93" t="s">
        <v>984</v>
      </c>
      <c r="E330" s="93" t="s">
        <v>1140</v>
      </c>
      <c r="F330" s="16"/>
      <c r="G330" s="94">
        <v>5</v>
      </c>
    </row>
    <row r="331" spans="2:7" ht="360" hidden="1" x14ac:dyDescent="0.25">
      <c r="B331" s="12" t="s">
        <v>1016</v>
      </c>
      <c r="C331" s="92" t="s">
        <v>1329</v>
      </c>
      <c r="D331" s="93" t="s">
        <v>722</v>
      </c>
      <c r="E331" s="93" t="s">
        <v>722</v>
      </c>
      <c r="F331" s="16"/>
      <c r="G331" s="94">
        <v>2</v>
      </c>
    </row>
    <row r="332" spans="2:7" ht="405" hidden="1" x14ac:dyDescent="0.25">
      <c r="B332" s="12" t="s">
        <v>125</v>
      </c>
      <c r="C332" s="92" t="s">
        <v>1330</v>
      </c>
      <c r="D332" s="93" t="s">
        <v>721</v>
      </c>
      <c r="E332" s="16"/>
      <c r="F332" s="16"/>
      <c r="G332" s="94">
        <v>1</v>
      </c>
    </row>
    <row r="333" spans="2:7" ht="405" hidden="1" x14ac:dyDescent="0.25">
      <c r="B333" s="12" t="s">
        <v>126</v>
      </c>
      <c r="C333" s="92" t="s">
        <v>1331</v>
      </c>
      <c r="D333" s="93" t="s">
        <v>721</v>
      </c>
      <c r="E333" s="16"/>
      <c r="F333" s="16"/>
      <c r="G333" s="94">
        <v>3</v>
      </c>
    </row>
    <row r="334" spans="2:7" ht="409.5" hidden="1" x14ac:dyDescent="0.25">
      <c r="B334" s="12" t="s">
        <v>461</v>
      </c>
      <c r="C334" s="92" t="s">
        <v>1332</v>
      </c>
      <c r="D334" s="93" t="s">
        <v>721</v>
      </c>
      <c r="E334" s="93" t="s">
        <v>983</v>
      </c>
      <c r="F334" s="16"/>
      <c r="G334" s="94">
        <v>5</v>
      </c>
    </row>
    <row r="335" spans="2:7" ht="409.5" hidden="1" x14ac:dyDescent="0.25">
      <c r="B335" s="12" t="s">
        <v>226</v>
      </c>
      <c r="C335" s="92" t="s">
        <v>598</v>
      </c>
      <c r="D335" s="93" t="s">
        <v>721</v>
      </c>
      <c r="E335" s="93" t="s">
        <v>722</v>
      </c>
      <c r="F335" s="16"/>
      <c r="G335" s="94">
        <v>3</v>
      </c>
    </row>
    <row r="336" spans="2:7" ht="409.5" hidden="1" x14ac:dyDescent="0.25">
      <c r="B336" s="12" t="s">
        <v>462</v>
      </c>
      <c r="C336" s="92" t="s">
        <v>599</v>
      </c>
      <c r="D336" s="93" t="s">
        <v>980</v>
      </c>
      <c r="E336" s="93" t="s">
        <v>722</v>
      </c>
      <c r="F336" s="16"/>
      <c r="G336" s="94">
        <v>3</v>
      </c>
    </row>
    <row r="337" spans="2:7" ht="409.5" hidden="1" x14ac:dyDescent="0.25">
      <c r="B337" s="12" t="s">
        <v>1333</v>
      </c>
      <c r="C337" s="92" t="s">
        <v>1334</v>
      </c>
      <c r="D337" s="93" t="s">
        <v>9</v>
      </c>
      <c r="E337" s="93" t="s">
        <v>981</v>
      </c>
      <c r="F337" s="16"/>
      <c r="G337" s="94">
        <v>10</v>
      </c>
    </row>
    <row r="338" spans="2:7" ht="409.5" hidden="1" x14ac:dyDescent="0.25">
      <c r="B338" s="12" t="s">
        <v>184</v>
      </c>
      <c r="C338" s="92" t="s">
        <v>1335</v>
      </c>
      <c r="D338" s="93" t="s">
        <v>9</v>
      </c>
      <c r="E338" s="93" t="s">
        <v>981</v>
      </c>
      <c r="F338" s="16"/>
      <c r="G338" s="94">
        <v>10</v>
      </c>
    </row>
    <row r="339" spans="2:7" ht="409.5" hidden="1" x14ac:dyDescent="0.25">
      <c r="B339" s="12" t="s">
        <v>463</v>
      </c>
      <c r="C339" s="92" t="s">
        <v>600</v>
      </c>
      <c r="D339" s="93" t="s">
        <v>984</v>
      </c>
      <c r="E339" s="93" t="s">
        <v>722</v>
      </c>
      <c r="F339" s="16"/>
      <c r="G339" s="94">
        <v>3</v>
      </c>
    </row>
    <row r="340" spans="2:7" ht="240" hidden="1" x14ac:dyDescent="0.25">
      <c r="B340" s="12" t="s">
        <v>50</v>
      </c>
      <c r="C340" s="92" t="s">
        <v>1336</v>
      </c>
      <c r="D340" s="93" t="s">
        <v>723</v>
      </c>
      <c r="E340" s="93" t="s">
        <v>722</v>
      </c>
      <c r="F340" s="16"/>
      <c r="G340" s="94">
        <v>1</v>
      </c>
    </row>
    <row r="341" spans="2:7" ht="409.5" hidden="1" x14ac:dyDescent="0.25">
      <c r="B341" s="12" t="s">
        <v>1337</v>
      </c>
      <c r="C341" s="92" t="s">
        <v>1338</v>
      </c>
      <c r="D341" s="93" t="s">
        <v>9</v>
      </c>
      <c r="E341" s="93" t="s">
        <v>1227</v>
      </c>
      <c r="F341" s="16"/>
      <c r="G341" s="94">
        <v>6</v>
      </c>
    </row>
    <row r="342" spans="2:7" ht="409.5" hidden="1" x14ac:dyDescent="0.25">
      <c r="B342" s="12" t="s">
        <v>131</v>
      </c>
      <c r="C342" s="92" t="s">
        <v>601</v>
      </c>
      <c r="D342" s="93" t="s">
        <v>984</v>
      </c>
      <c r="E342" s="16"/>
      <c r="F342" s="16"/>
      <c r="G342" s="94">
        <v>5</v>
      </c>
    </row>
    <row r="343" spans="2:7" ht="270" hidden="1" x14ac:dyDescent="0.25">
      <c r="B343" s="12" t="s">
        <v>227</v>
      </c>
      <c r="C343" s="92" t="s">
        <v>602</v>
      </c>
      <c r="D343" s="93" t="s">
        <v>9</v>
      </c>
      <c r="E343" s="93" t="s">
        <v>722</v>
      </c>
      <c r="F343" s="16"/>
      <c r="G343" s="94">
        <v>1</v>
      </c>
    </row>
    <row r="344" spans="2:7" ht="210" hidden="1" x14ac:dyDescent="0.25">
      <c r="B344" s="12" t="s">
        <v>228</v>
      </c>
      <c r="C344" s="92" t="s">
        <v>1339</v>
      </c>
      <c r="D344" s="93" t="s">
        <v>9</v>
      </c>
      <c r="E344" s="93" t="s">
        <v>979</v>
      </c>
      <c r="F344" s="16"/>
      <c r="G344" s="94">
        <v>5</v>
      </c>
    </row>
    <row r="345" spans="2:7" ht="300" hidden="1" x14ac:dyDescent="0.25">
      <c r="B345" s="12" t="s">
        <v>1340</v>
      </c>
      <c r="C345" s="92" t="s">
        <v>1341</v>
      </c>
      <c r="D345" s="93" t="s">
        <v>9</v>
      </c>
      <c r="E345" s="93" t="s">
        <v>979</v>
      </c>
      <c r="F345" s="16"/>
      <c r="G345" s="94">
        <v>10</v>
      </c>
    </row>
    <row r="346" spans="2:7" ht="409.5" hidden="1" x14ac:dyDescent="0.25">
      <c r="B346" s="12" t="s">
        <v>1017</v>
      </c>
      <c r="C346" s="92" t="s">
        <v>1342</v>
      </c>
      <c r="D346" s="93" t="s">
        <v>10</v>
      </c>
      <c r="E346" s="93" t="s">
        <v>722</v>
      </c>
      <c r="F346" s="16"/>
      <c r="G346" s="94">
        <v>1</v>
      </c>
    </row>
    <row r="347" spans="2:7" ht="409.5" hidden="1" x14ac:dyDescent="0.25">
      <c r="B347" s="12" t="s">
        <v>229</v>
      </c>
      <c r="C347" s="92" t="s">
        <v>1343</v>
      </c>
      <c r="D347" s="93" t="s">
        <v>721</v>
      </c>
      <c r="E347" s="93" t="s">
        <v>722</v>
      </c>
      <c r="F347" s="16"/>
      <c r="G347" s="94">
        <v>2</v>
      </c>
    </row>
    <row r="348" spans="2:7" ht="409.5" hidden="1" x14ac:dyDescent="0.25">
      <c r="B348" s="12" t="s">
        <v>230</v>
      </c>
      <c r="C348" s="92" t="s">
        <v>1344</v>
      </c>
      <c r="D348" s="93" t="s">
        <v>721</v>
      </c>
      <c r="E348" s="93" t="s">
        <v>722</v>
      </c>
      <c r="F348" s="16"/>
      <c r="G348" s="94">
        <v>1</v>
      </c>
    </row>
    <row r="349" spans="2:7" ht="255" hidden="1" x14ac:dyDescent="0.25">
      <c r="B349" s="12" t="s">
        <v>79</v>
      </c>
      <c r="C349" s="92" t="s">
        <v>603</v>
      </c>
      <c r="D349" s="93" t="s">
        <v>9</v>
      </c>
      <c r="E349" s="93" t="s">
        <v>722</v>
      </c>
      <c r="F349" s="16"/>
      <c r="G349" s="94">
        <v>1</v>
      </c>
    </row>
    <row r="350" spans="2:7" ht="409.5" hidden="1" x14ac:dyDescent="0.25">
      <c r="B350" s="12" t="s">
        <v>144</v>
      </c>
      <c r="C350" s="92" t="s">
        <v>738</v>
      </c>
      <c r="D350" s="93" t="s">
        <v>721</v>
      </c>
      <c r="E350" s="16"/>
      <c r="F350" s="16"/>
      <c r="G350" s="94">
        <v>3</v>
      </c>
    </row>
    <row r="351" spans="2:7" ht="409.5" hidden="1" x14ac:dyDescent="0.25">
      <c r="B351" s="12" t="s">
        <v>1345</v>
      </c>
      <c r="C351" s="92" t="s">
        <v>1346</v>
      </c>
      <c r="D351" s="93" t="s">
        <v>9</v>
      </c>
      <c r="E351" s="93" t="s">
        <v>722</v>
      </c>
      <c r="F351" s="16"/>
      <c r="G351" s="94">
        <v>5</v>
      </c>
    </row>
    <row r="352" spans="2:7" ht="240" hidden="1" x14ac:dyDescent="0.25">
      <c r="B352" s="12" t="s">
        <v>75</v>
      </c>
      <c r="C352" s="92" t="s">
        <v>604</v>
      </c>
      <c r="D352" s="93" t="s">
        <v>9</v>
      </c>
      <c r="E352" s="93" t="s">
        <v>981</v>
      </c>
      <c r="F352" s="16"/>
      <c r="G352" s="94">
        <v>2</v>
      </c>
    </row>
    <row r="353" spans="2:7" ht="120" hidden="1" x14ac:dyDescent="0.25">
      <c r="B353" s="12" t="s">
        <v>76</v>
      </c>
      <c r="C353" s="92" t="s">
        <v>605</v>
      </c>
      <c r="D353" s="93" t="s">
        <v>10</v>
      </c>
      <c r="E353" s="93" t="s">
        <v>981</v>
      </c>
      <c r="F353" s="16"/>
      <c r="G353" s="94">
        <v>2</v>
      </c>
    </row>
    <row r="354" spans="2:7" ht="409.5" hidden="1" x14ac:dyDescent="0.25">
      <c r="B354" s="12" t="s">
        <v>77</v>
      </c>
      <c r="C354" s="92" t="s">
        <v>1347</v>
      </c>
      <c r="D354" s="93" t="s">
        <v>984</v>
      </c>
      <c r="E354" s="93" t="s">
        <v>981</v>
      </c>
      <c r="F354" s="16"/>
      <c r="G354" s="94">
        <v>3</v>
      </c>
    </row>
    <row r="355" spans="2:7" ht="409.5" hidden="1" x14ac:dyDescent="0.25">
      <c r="B355" s="12" t="s">
        <v>231</v>
      </c>
      <c r="C355" s="92" t="s">
        <v>1348</v>
      </c>
      <c r="D355" s="93" t="s">
        <v>984</v>
      </c>
      <c r="E355" s="16"/>
      <c r="F355" s="93" t="s">
        <v>1165</v>
      </c>
      <c r="G355" s="94">
        <v>2</v>
      </c>
    </row>
    <row r="356" spans="2:7" ht="409.5" hidden="1" x14ac:dyDescent="0.25">
      <c r="B356" s="12" t="s">
        <v>64</v>
      </c>
      <c r="C356" s="92" t="s">
        <v>1349</v>
      </c>
      <c r="D356" s="93" t="s">
        <v>984</v>
      </c>
      <c r="E356" s="16"/>
      <c r="F356" s="93" t="s">
        <v>1165</v>
      </c>
      <c r="G356" s="94">
        <v>2</v>
      </c>
    </row>
    <row r="357" spans="2:7" ht="409.5" hidden="1" x14ac:dyDescent="0.25">
      <c r="B357" s="12" t="s">
        <v>69</v>
      </c>
      <c r="C357" s="92" t="s">
        <v>1350</v>
      </c>
      <c r="D357" s="93" t="s">
        <v>984</v>
      </c>
      <c r="E357" s="93" t="s">
        <v>983</v>
      </c>
      <c r="F357" s="93" t="s">
        <v>1167</v>
      </c>
      <c r="G357" s="94">
        <v>3</v>
      </c>
    </row>
    <row r="358" spans="2:7" ht="409.5" hidden="1" x14ac:dyDescent="0.25">
      <c r="B358" s="12" t="s">
        <v>73</v>
      </c>
      <c r="C358" s="92" t="s">
        <v>1351</v>
      </c>
      <c r="D358" s="93" t="s">
        <v>982</v>
      </c>
      <c r="E358" s="16"/>
      <c r="F358" s="93" t="s">
        <v>1167</v>
      </c>
      <c r="G358" s="94">
        <v>5</v>
      </c>
    </row>
    <row r="359" spans="2:7" ht="409.5" hidden="1" x14ac:dyDescent="0.25">
      <c r="B359" s="12" t="s">
        <v>232</v>
      </c>
      <c r="C359" s="92" t="s">
        <v>1352</v>
      </c>
      <c r="D359" s="93" t="s">
        <v>721</v>
      </c>
      <c r="E359" s="93" t="s">
        <v>720</v>
      </c>
      <c r="F359" s="16"/>
      <c r="G359" s="94">
        <v>3</v>
      </c>
    </row>
    <row r="360" spans="2:7" ht="345" hidden="1" x14ac:dyDescent="0.25">
      <c r="B360" s="12" t="s">
        <v>1353</v>
      </c>
      <c r="C360" s="92" t="s">
        <v>1354</v>
      </c>
      <c r="D360" s="93" t="s">
        <v>984</v>
      </c>
      <c r="E360" s="93" t="s">
        <v>720</v>
      </c>
      <c r="F360" s="16"/>
      <c r="G360" s="94">
        <v>5</v>
      </c>
    </row>
    <row r="361" spans="2:7" ht="409.5" hidden="1" x14ac:dyDescent="0.25">
      <c r="B361" s="12" t="s">
        <v>65</v>
      </c>
      <c r="C361" s="92" t="s">
        <v>1355</v>
      </c>
      <c r="D361" s="93" t="s">
        <v>721</v>
      </c>
      <c r="E361" s="16"/>
      <c r="F361" s="93" t="s">
        <v>1165</v>
      </c>
      <c r="G361" s="94">
        <v>2</v>
      </c>
    </row>
    <row r="362" spans="2:7" ht="409.5" hidden="1" x14ac:dyDescent="0.25">
      <c r="B362" s="12" t="s">
        <v>1018</v>
      </c>
      <c r="C362" s="92" t="s">
        <v>1356</v>
      </c>
      <c r="D362" s="93" t="s">
        <v>980</v>
      </c>
      <c r="E362" s="16"/>
      <c r="F362" s="93" t="s">
        <v>1167</v>
      </c>
      <c r="G362" s="94">
        <v>5</v>
      </c>
    </row>
    <row r="363" spans="2:7" ht="409.5" hidden="1" x14ac:dyDescent="0.25">
      <c r="B363" s="12" t="s">
        <v>464</v>
      </c>
      <c r="C363" s="92" t="s">
        <v>1019</v>
      </c>
      <c r="D363" s="93" t="s">
        <v>10</v>
      </c>
      <c r="E363" s="93" t="s">
        <v>722</v>
      </c>
      <c r="F363" s="16"/>
      <c r="G363" s="94">
        <v>3</v>
      </c>
    </row>
    <row r="364" spans="2:7" ht="409.5" hidden="1" x14ac:dyDescent="0.25">
      <c r="B364" s="12" t="s">
        <v>1357</v>
      </c>
      <c r="C364" s="92" t="s">
        <v>1358</v>
      </c>
      <c r="D364" s="93" t="s">
        <v>10</v>
      </c>
      <c r="E364" s="93" t="s">
        <v>1140</v>
      </c>
      <c r="F364" s="16"/>
      <c r="G364" s="94">
        <v>5</v>
      </c>
    </row>
    <row r="365" spans="2:7" ht="409.5" hidden="1" x14ac:dyDescent="0.25">
      <c r="B365" s="12" t="s">
        <v>1359</v>
      </c>
      <c r="C365" s="92" t="s">
        <v>1360</v>
      </c>
      <c r="D365" s="93" t="s">
        <v>10</v>
      </c>
      <c r="E365" s="93" t="s">
        <v>1140</v>
      </c>
      <c r="F365" s="16"/>
      <c r="G365" s="94">
        <v>5</v>
      </c>
    </row>
    <row r="366" spans="2:7" ht="409.5" hidden="1" x14ac:dyDescent="0.25">
      <c r="B366" s="12" t="s">
        <v>1361</v>
      </c>
      <c r="C366" s="92" t="s">
        <v>1362</v>
      </c>
      <c r="D366" s="93" t="s">
        <v>10</v>
      </c>
      <c r="E366" s="93" t="s">
        <v>979</v>
      </c>
      <c r="F366" s="16"/>
      <c r="G366" s="94">
        <v>10</v>
      </c>
    </row>
    <row r="367" spans="2:7" ht="255" hidden="1" x14ac:dyDescent="0.25">
      <c r="B367" s="12" t="s">
        <v>466</v>
      </c>
      <c r="C367" s="92" t="s">
        <v>1363</v>
      </c>
      <c r="D367" s="93" t="s">
        <v>10</v>
      </c>
      <c r="E367" s="93" t="s">
        <v>722</v>
      </c>
      <c r="F367" s="16"/>
      <c r="G367" s="94">
        <v>1</v>
      </c>
    </row>
    <row r="368" spans="2:7" ht="165" hidden="1" x14ac:dyDescent="0.25">
      <c r="B368" s="12" t="s">
        <v>80</v>
      </c>
      <c r="C368" s="92" t="s">
        <v>1020</v>
      </c>
      <c r="D368" s="93" t="s">
        <v>9</v>
      </c>
      <c r="E368" s="93" t="s">
        <v>722</v>
      </c>
      <c r="F368" s="16"/>
      <c r="G368" s="94">
        <v>1</v>
      </c>
    </row>
    <row r="369" spans="2:7" ht="409.5" hidden="1" x14ac:dyDescent="0.25">
      <c r="B369" s="12" t="s">
        <v>107</v>
      </c>
      <c r="C369" s="92" t="s">
        <v>1021</v>
      </c>
      <c r="D369" s="93" t="s">
        <v>984</v>
      </c>
      <c r="E369" s="93" t="s">
        <v>720</v>
      </c>
      <c r="F369" s="16"/>
      <c r="G369" s="94">
        <v>5</v>
      </c>
    </row>
    <row r="370" spans="2:7" ht="120" hidden="1" x14ac:dyDescent="0.25">
      <c r="B370" s="12" t="s">
        <v>81</v>
      </c>
      <c r="C370" s="92" t="s">
        <v>606</v>
      </c>
      <c r="D370" s="93" t="s">
        <v>9</v>
      </c>
      <c r="E370" s="93" t="s">
        <v>722</v>
      </c>
      <c r="F370" s="16"/>
      <c r="G370" s="94">
        <v>1</v>
      </c>
    </row>
    <row r="371" spans="2:7" ht="409.5" hidden="1" x14ac:dyDescent="0.25">
      <c r="B371" s="12" t="s">
        <v>233</v>
      </c>
      <c r="C371" s="92" t="s">
        <v>1022</v>
      </c>
      <c r="D371" s="93" t="s">
        <v>721</v>
      </c>
      <c r="E371" s="16"/>
      <c r="F371" s="16"/>
      <c r="G371" s="94">
        <v>1</v>
      </c>
    </row>
    <row r="372" spans="2:7" ht="409.5" hidden="1" x14ac:dyDescent="0.25">
      <c r="B372" s="12" t="s">
        <v>234</v>
      </c>
      <c r="C372" s="92" t="s">
        <v>1023</v>
      </c>
      <c r="D372" s="93" t="s">
        <v>721</v>
      </c>
      <c r="E372" s="93" t="s">
        <v>720</v>
      </c>
      <c r="F372" s="16"/>
      <c r="G372" s="94">
        <v>2</v>
      </c>
    </row>
    <row r="373" spans="2:7" ht="270" hidden="1" x14ac:dyDescent="0.25">
      <c r="B373" s="12" t="s">
        <v>235</v>
      </c>
      <c r="C373" s="92" t="s">
        <v>1024</v>
      </c>
      <c r="D373" s="93" t="s">
        <v>722</v>
      </c>
      <c r="E373" s="93" t="s">
        <v>722</v>
      </c>
      <c r="F373" s="16"/>
      <c r="G373" s="94">
        <v>3</v>
      </c>
    </row>
    <row r="374" spans="2:7" ht="409.5" hidden="1" x14ac:dyDescent="0.25">
      <c r="B374" s="12" t="s">
        <v>236</v>
      </c>
      <c r="C374" s="92" t="s">
        <v>1364</v>
      </c>
      <c r="D374" s="93" t="s">
        <v>722</v>
      </c>
      <c r="E374" s="93" t="s">
        <v>722</v>
      </c>
      <c r="F374" s="16"/>
      <c r="G374" s="94">
        <v>5</v>
      </c>
    </row>
    <row r="375" spans="2:7" ht="409.5" hidden="1" x14ac:dyDescent="0.25">
      <c r="B375" s="12" t="s">
        <v>117</v>
      </c>
      <c r="C375" s="92" t="s">
        <v>1365</v>
      </c>
      <c r="D375" s="93" t="s">
        <v>722</v>
      </c>
      <c r="E375" s="93" t="s">
        <v>722</v>
      </c>
      <c r="F375" s="16"/>
      <c r="G375" s="94">
        <v>5</v>
      </c>
    </row>
    <row r="376" spans="2:7" ht="409.5" hidden="1" x14ac:dyDescent="0.25">
      <c r="B376" s="12" t="s">
        <v>118</v>
      </c>
      <c r="C376" s="92" t="s">
        <v>1366</v>
      </c>
      <c r="D376" s="93" t="s">
        <v>722</v>
      </c>
      <c r="E376" s="93" t="s">
        <v>722</v>
      </c>
      <c r="F376" s="16"/>
      <c r="G376" s="94">
        <v>7</v>
      </c>
    </row>
    <row r="377" spans="2:7" ht="409.5" hidden="1" x14ac:dyDescent="0.25">
      <c r="B377" s="12" t="s">
        <v>1367</v>
      </c>
      <c r="C377" s="92" t="s">
        <v>1368</v>
      </c>
      <c r="D377" s="93" t="s">
        <v>722</v>
      </c>
      <c r="E377" s="93" t="s">
        <v>722</v>
      </c>
      <c r="F377" s="16"/>
      <c r="G377" s="94">
        <v>9</v>
      </c>
    </row>
    <row r="378" spans="2:7" ht="409.5" hidden="1" x14ac:dyDescent="0.25">
      <c r="B378" s="12" t="s">
        <v>1369</v>
      </c>
      <c r="C378" s="92" t="s">
        <v>1370</v>
      </c>
      <c r="D378" s="93" t="s">
        <v>722</v>
      </c>
      <c r="E378" s="93" t="s">
        <v>722</v>
      </c>
      <c r="F378" s="16"/>
      <c r="G378" s="94">
        <v>10</v>
      </c>
    </row>
    <row r="379" spans="2:7" ht="300" hidden="1" x14ac:dyDescent="0.25">
      <c r="B379" s="12" t="s">
        <v>1371</v>
      </c>
      <c r="C379" s="92" t="s">
        <v>1372</v>
      </c>
      <c r="D379" s="93" t="s">
        <v>9</v>
      </c>
      <c r="E379" s="93" t="s">
        <v>981</v>
      </c>
      <c r="F379" s="16"/>
      <c r="G379" s="94">
        <v>3</v>
      </c>
    </row>
    <row r="380" spans="2:7" ht="409.5" hidden="1" x14ac:dyDescent="0.25">
      <c r="B380" s="12" t="s">
        <v>237</v>
      </c>
      <c r="C380" s="92" t="s">
        <v>1026</v>
      </c>
      <c r="D380" s="93" t="s">
        <v>722</v>
      </c>
      <c r="E380" s="93" t="s">
        <v>722</v>
      </c>
      <c r="F380" s="16"/>
      <c r="G380" s="94">
        <v>3</v>
      </c>
    </row>
    <row r="381" spans="2:7" ht="409.5" hidden="1" x14ac:dyDescent="0.25">
      <c r="B381" s="12" t="s">
        <v>109</v>
      </c>
      <c r="C381" s="92" t="s">
        <v>1373</v>
      </c>
      <c r="D381" s="93" t="s">
        <v>722</v>
      </c>
      <c r="E381" s="93" t="s">
        <v>722</v>
      </c>
      <c r="F381" s="16"/>
      <c r="G381" s="94">
        <v>5</v>
      </c>
    </row>
    <row r="382" spans="2:7" ht="409.5" hidden="1" x14ac:dyDescent="0.25">
      <c r="B382" s="12" t="s">
        <v>110</v>
      </c>
      <c r="C382" s="92" t="s">
        <v>1374</v>
      </c>
      <c r="D382" s="93" t="s">
        <v>722</v>
      </c>
      <c r="E382" s="93" t="s">
        <v>722</v>
      </c>
      <c r="F382" s="16"/>
      <c r="G382" s="94">
        <v>5</v>
      </c>
    </row>
    <row r="383" spans="2:7" ht="409.5" hidden="1" x14ac:dyDescent="0.25">
      <c r="B383" s="12" t="s">
        <v>111</v>
      </c>
      <c r="C383" s="92" t="s">
        <v>1375</v>
      </c>
      <c r="D383" s="93" t="s">
        <v>722</v>
      </c>
      <c r="E383" s="93" t="s">
        <v>722</v>
      </c>
      <c r="F383" s="16"/>
      <c r="G383" s="94">
        <v>7</v>
      </c>
    </row>
    <row r="384" spans="2:7" ht="409.5" hidden="1" x14ac:dyDescent="0.25">
      <c r="B384" s="12" t="s">
        <v>1376</v>
      </c>
      <c r="C384" s="92" t="s">
        <v>1377</v>
      </c>
      <c r="D384" s="93" t="s">
        <v>722</v>
      </c>
      <c r="E384" s="93" t="s">
        <v>722</v>
      </c>
      <c r="F384" s="16"/>
      <c r="G384" s="94">
        <v>9</v>
      </c>
    </row>
    <row r="385" spans="2:7" ht="409.5" hidden="1" x14ac:dyDescent="0.25">
      <c r="B385" s="12" t="s">
        <v>1378</v>
      </c>
      <c r="C385" s="92" t="s">
        <v>1379</v>
      </c>
      <c r="D385" s="93" t="s">
        <v>722</v>
      </c>
      <c r="E385" s="93" t="s">
        <v>722</v>
      </c>
      <c r="F385" s="16"/>
      <c r="G385" s="94">
        <v>10</v>
      </c>
    </row>
    <row r="386" spans="2:7" ht="409.5" hidden="1" x14ac:dyDescent="0.25">
      <c r="B386" s="12" t="s">
        <v>238</v>
      </c>
      <c r="C386" s="92" t="s">
        <v>607</v>
      </c>
      <c r="D386" s="93" t="s">
        <v>722</v>
      </c>
      <c r="E386" s="93" t="s">
        <v>722</v>
      </c>
      <c r="F386" s="16"/>
      <c r="G386" s="94">
        <v>3</v>
      </c>
    </row>
    <row r="387" spans="2:7" ht="409.5" hidden="1" x14ac:dyDescent="0.25">
      <c r="B387" s="12" t="s">
        <v>239</v>
      </c>
      <c r="C387" s="92" t="s">
        <v>1380</v>
      </c>
      <c r="D387" s="93" t="s">
        <v>722</v>
      </c>
      <c r="E387" s="93" t="s">
        <v>722</v>
      </c>
      <c r="F387" s="16"/>
      <c r="G387" s="94">
        <v>5</v>
      </c>
    </row>
    <row r="388" spans="2:7" ht="409.5" hidden="1" x14ac:dyDescent="0.25">
      <c r="B388" s="12" t="s">
        <v>240</v>
      </c>
      <c r="C388" s="92" t="s">
        <v>1381</v>
      </c>
      <c r="D388" s="93" t="s">
        <v>722</v>
      </c>
      <c r="E388" s="93" t="s">
        <v>722</v>
      </c>
      <c r="F388" s="16"/>
      <c r="G388" s="94">
        <v>5</v>
      </c>
    </row>
    <row r="389" spans="2:7" ht="409.5" hidden="1" x14ac:dyDescent="0.25">
      <c r="B389" s="12" t="s">
        <v>241</v>
      </c>
      <c r="C389" s="92" t="s">
        <v>1382</v>
      </c>
      <c r="D389" s="93" t="s">
        <v>722</v>
      </c>
      <c r="E389" s="93" t="s">
        <v>722</v>
      </c>
      <c r="F389" s="16"/>
      <c r="G389" s="94">
        <v>6</v>
      </c>
    </row>
    <row r="390" spans="2:7" ht="409.5" hidden="1" x14ac:dyDescent="0.25">
      <c r="B390" s="12" t="s">
        <v>1383</v>
      </c>
      <c r="C390" s="92" t="s">
        <v>1384</v>
      </c>
      <c r="D390" s="93" t="s">
        <v>722</v>
      </c>
      <c r="E390" s="93" t="s">
        <v>722</v>
      </c>
      <c r="F390" s="16"/>
      <c r="G390" s="94">
        <v>9</v>
      </c>
    </row>
    <row r="391" spans="2:7" ht="409.5" hidden="1" x14ac:dyDescent="0.25">
      <c r="B391" s="12" t="s">
        <v>1385</v>
      </c>
      <c r="C391" s="92" t="s">
        <v>1386</v>
      </c>
      <c r="D391" s="93" t="s">
        <v>722</v>
      </c>
      <c r="E391" s="93" t="s">
        <v>722</v>
      </c>
      <c r="F391" s="16"/>
      <c r="G391" s="94">
        <v>10</v>
      </c>
    </row>
    <row r="392" spans="2:7" ht="409.5" hidden="1" x14ac:dyDescent="0.25">
      <c r="B392" s="12" t="s">
        <v>1387</v>
      </c>
      <c r="C392" s="92" t="s">
        <v>608</v>
      </c>
      <c r="D392" s="93" t="s">
        <v>9</v>
      </c>
      <c r="E392" s="93" t="s">
        <v>981</v>
      </c>
      <c r="F392" s="16"/>
      <c r="G392" s="94">
        <v>-2</v>
      </c>
    </row>
    <row r="393" spans="2:7" ht="409.5" hidden="1" x14ac:dyDescent="0.25">
      <c r="B393" s="12" t="s">
        <v>467</v>
      </c>
      <c r="C393" s="92" t="s">
        <v>609</v>
      </c>
      <c r="D393" s="93" t="s">
        <v>721</v>
      </c>
      <c r="E393" s="16"/>
      <c r="F393" s="16"/>
      <c r="G393" s="94">
        <v>2</v>
      </c>
    </row>
    <row r="394" spans="2:7" ht="409.5" hidden="1" x14ac:dyDescent="0.25">
      <c r="B394" s="12" t="s">
        <v>1389</v>
      </c>
      <c r="C394" s="92" t="s">
        <v>610</v>
      </c>
      <c r="D394" s="93" t="s">
        <v>980</v>
      </c>
      <c r="E394" s="93" t="s">
        <v>1140</v>
      </c>
      <c r="F394" s="93" t="s">
        <v>1167</v>
      </c>
      <c r="G394" s="94">
        <v>5</v>
      </c>
    </row>
    <row r="395" spans="2:7" ht="409.5" hidden="1" x14ac:dyDescent="0.25">
      <c r="B395" s="12" t="s">
        <v>1388</v>
      </c>
      <c r="C395" s="92" t="s">
        <v>611</v>
      </c>
      <c r="D395" s="93" t="s">
        <v>980</v>
      </c>
      <c r="E395" s="93" t="s">
        <v>983</v>
      </c>
      <c r="F395" s="16"/>
      <c r="G395" s="94">
        <v>3</v>
      </c>
    </row>
    <row r="396" spans="2:7" ht="409.5" hidden="1" x14ac:dyDescent="0.25">
      <c r="B396" s="12" t="s">
        <v>1390</v>
      </c>
      <c r="C396" s="92" t="s">
        <v>1391</v>
      </c>
      <c r="D396" s="93" t="s">
        <v>722</v>
      </c>
      <c r="E396" s="16"/>
      <c r="F396" s="16"/>
      <c r="G396" s="94">
        <v>0</v>
      </c>
    </row>
    <row r="397" spans="2:7" ht="409.5" hidden="1" x14ac:dyDescent="0.25">
      <c r="B397" s="12" t="s">
        <v>1392</v>
      </c>
      <c r="C397" s="92" t="s">
        <v>1393</v>
      </c>
      <c r="D397" s="93" t="s">
        <v>722</v>
      </c>
      <c r="E397" s="16"/>
      <c r="F397" s="16"/>
      <c r="G397" s="94">
        <v>0</v>
      </c>
    </row>
    <row r="398" spans="2:7" ht="409.5" hidden="1" x14ac:dyDescent="0.25">
      <c r="B398" s="12" t="s">
        <v>1394</v>
      </c>
      <c r="C398" s="92" t="s">
        <v>1395</v>
      </c>
      <c r="D398" s="93" t="s">
        <v>722</v>
      </c>
      <c r="E398" s="16"/>
      <c r="F398" s="16"/>
      <c r="G398" s="94">
        <v>0</v>
      </c>
    </row>
    <row r="399" spans="2:7" ht="409.5" hidden="1" x14ac:dyDescent="0.25">
      <c r="B399" s="12" t="s">
        <v>1396</v>
      </c>
      <c r="C399" s="92" t="s">
        <v>1397</v>
      </c>
      <c r="D399" s="93" t="s">
        <v>722</v>
      </c>
      <c r="E399" s="16"/>
      <c r="F399" s="16"/>
      <c r="G399" s="94">
        <v>0</v>
      </c>
    </row>
    <row r="400" spans="2:7" ht="195" hidden="1" x14ac:dyDescent="0.25">
      <c r="B400" s="12" t="s">
        <v>1398</v>
      </c>
      <c r="C400" s="92" t="s">
        <v>1399</v>
      </c>
      <c r="D400" s="93" t="s">
        <v>9</v>
      </c>
      <c r="E400" s="93" t="s">
        <v>722</v>
      </c>
      <c r="F400" s="16"/>
      <c r="G400" s="94">
        <v>0</v>
      </c>
    </row>
    <row r="401" spans="2:7" ht="409.5" hidden="1" x14ac:dyDescent="0.25">
      <c r="B401" s="12" t="s">
        <v>74</v>
      </c>
      <c r="C401" s="92" t="s">
        <v>1400</v>
      </c>
      <c r="D401" s="93" t="s">
        <v>9</v>
      </c>
      <c r="E401" s="93" t="s">
        <v>722</v>
      </c>
      <c r="F401" s="16"/>
      <c r="G401" s="94">
        <v>1</v>
      </c>
    </row>
    <row r="402" spans="2:7" ht="330" hidden="1" x14ac:dyDescent="0.25">
      <c r="B402" s="12" t="s">
        <v>1027</v>
      </c>
      <c r="C402" s="92" t="s">
        <v>1401</v>
      </c>
      <c r="D402" s="93" t="s">
        <v>9</v>
      </c>
      <c r="E402" s="93" t="s">
        <v>722</v>
      </c>
      <c r="F402" s="16"/>
      <c r="G402" s="94">
        <v>1</v>
      </c>
    </row>
    <row r="403" spans="2:7" ht="240" hidden="1" x14ac:dyDescent="0.25">
      <c r="B403" s="12" t="s">
        <v>2325</v>
      </c>
      <c r="C403" s="92" t="s">
        <v>2326</v>
      </c>
      <c r="D403" s="93" t="s">
        <v>9</v>
      </c>
      <c r="E403" s="93" t="s">
        <v>722</v>
      </c>
      <c r="F403" s="16"/>
      <c r="G403" s="94">
        <v>1</v>
      </c>
    </row>
    <row r="404" spans="2:7" ht="409.5" hidden="1" x14ac:dyDescent="0.25">
      <c r="B404" s="12" t="s">
        <v>468</v>
      </c>
      <c r="C404" s="92" t="s">
        <v>1402</v>
      </c>
      <c r="D404" s="93" t="s">
        <v>9</v>
      </c>
      <c r="E404" s="93" t="s">
        <v>722</v>
      </c>
      <c r="F404" s="16"/>
      <c r="G404" s="94">
        <v>1</v>
      </c>
    </row>
    <row r="405" spans="2:7" ht="240" hidden="1" x14ac:dyDescent="0.25">
      <c r="B405" s="12" t="s">
        <v>469</v>
      </c>
      <c r="C405" s="92" t="s">
        <v>1403</v>
      </c>
      <c r="D405" s="93" t="s">
        <v>9</v>
      </c>
      <c r="E405" s="93" t="s">
        <v>722</v>
      </c>
      <c r="F405" s="16"/>
      <c r="G405" s="94">
        <v>1</v>
      </c>
    </row>
    <row r="406" spans="2:7" ht="150" hidden="1" x14ac:dyDescent="0.25">
      <c r="B406" s="12" t="s">
        <v>1028</v>
      </c>
      <c r="C406" s="92" t="s">
        <v>1029</v>
      </c>
      <c r="D406" s="93" t="s">
        <v>9</v>
      </c>
      <c r="E406" s="93" t="s">
        <v>722</v>
      </c>
      <c r="F406" s="16"/>
      <c r="G406" s="94">
        <v>1</v>
      </c>
    </row>
    <row r="407" spans="2:7" ht="390" hidden="1" x14ac:dyDescent="0.25">
      <c r="B407" s="12" t="s">
        <v>1404</v>
      </c>
      <c r="C407" s="92" t="s">
        <v>1405</v>
      </c>
      <c r="D407" s="93" t="s">
        <v>9</v>
      </c>
      <c r="E407" s="93" t="s">
        <v>722</v>
      </c>
      <c r="F407" s="16"/>
      <c r="G407" s="94">
        <v>1</v>
      </c>
    </row>
    <row r="408" spans="2:7" ht="195" hidden="1" x14ac:dyDescent="0.25">
      <c r="B408" s="12" t="s">
        <v>1030</v>
      </c>
      <c r="C408" s="92" t="s">
        <v>1031</v>
      </c>
      <c r="D408" s="93" t="s">
        <v>982</v>
      </c>
      <c r="E408" s="93" t="s">
        <v>722</v>
      </c>
      <c r="F408" s="16"/>
      <c r="G408" s="94">
        <v>2</v>
      </c>
    </row>
    <row r="409" spans="2:7" ht="360" hidden="1" x14ac:dyDescent="0.25">
      <c r="B409" s="12" t="s">
        <v>51</v>
      </c>
      <c r="C409" s="92" t="s">
        <v>1406</v>
      </c>
      <c r="D409" s="93" t="s">
        <v>723</v>
      </c>
      <c r="E409" s="93" t="s">
        <v>722</v>
      </c>
      <c r="F409" s="16"/>
      <c r="G409" s="94">
        <v>1</v>
      </c>
    </row>
    <row r="410" spans="2:7" ht="409.5" hidden="1" x14ac:dyDescent="0.25">
      <c r="B410" s="12" t="s">
        <v>470</v>
      </c>
      <c r="C410" s="92" t="s">
        <v>1407</v>
      </c>
      <c r="D410" s="93" t="s">
        <v>722</v>
      </c>
      <c r="E410" s="93" t="s">
        <v>722</v>
      </c>
      <c r="F410" s="16"/>
      <c r="G410" s="94">
        <v>3</v>
      </c>
    </row>
    <row r="411" spans="2:7" ht="409.5" hidden="1" x14ac:dyDescent="0.25">
      <c r="B411" s="12" t="s">
        <v>243</v>
      </c>
      <c r="C411" s="92" t="s">
        <v>1408</v>
      </c>
      <c r="D411" s="93" t="s">
        <v>721</v>
      </c>
      <c r="E411" s="16"/>
      <c r="F411" s="16"/>
      <c r="G411" s="94">
        <v>4</v>
      </c>
    </row>
    <row r="412" spans="2:7" ht="409.5" hidden="1" x14ac:dyDescent="0.25">
      <c r="B412" s="12" t="s">
        <v>1409</v>
      </c>
      <c r="C412" s="92" t="s">
        <v>1410</v>
      </c>
      <c r="D412" s="93" t="s">
        <v>721</v>
      </c>
      <c r="E412" s="16"/>
      <c r="F412" s="16"/>
      <c r="G412" s="94">
        <v>2</v>
      </c>
    </row>
    <row r="413" spans="2:7" ht="409.5" hidden="1" x14ac:dyDescent="0.25">
      <c r="B413" s="12" t="s">
        <v>244</v>
      </c>
      <c r="C413" s="92" t="s">
        <v>612</v>
      </c>
      <c r="D413" s="93" t="s">
        <v>984</v>
      </c>
      <c r="E413" s="16"/>
      <c r="F413" s="16"/>
      <c r="G413" s="94">
        <v>8</v>
      </c>
    </row>
    <row r="414" spans="2:7" ht="409.5" hidden="1" x14ac:dyDescent="0.25">
      <c r="B414" s="12" t="s">
        <v>1411</v>
      </c>
      <c r="C414" s="92" t="s">
        <v>1032</v>
      </c>
      <c r="D414" s="93" t="s">
        <v>721</v>
      </c>
      <c r="E414" s="16"/>
      <c r="F414" s="16"/>
      <c r="G414" s="94">
        <v>1</v>
      </c>
    </row>
    <row r="415" spans="2:7" ht="409.5" hidden="1" x14ac:dyDescent="0.25">
      <c r="B415" s="12" t="s">
        <v>1412</v>
      </c>
      <c r="C415" s="92" t="s">
        <v>1413</v>
      </c>
      <c r="D415" s="93" t="s">
        <v>980</v>
      </c>
      <c r="E415" s="16"/>
      <c r="F415" s="16"/>
      <c r="G415" s="94">
        <v>3</v>
      </c>
    </row>
    <row r="416" spans="2:7" ht="409.5" hidden="1" x14ac:dyDescent="0.25">
      <c r="B416" s="12" t="s">
        <v>123</v>
      </c>
      <c r="C416" s="92" t="s">
        <v>1414</v>
      </c>
      <c r="D416" s="93" t="s">
        <v>721</v>
      </c>
      <c r="E416" s="16"/>
      <c r="F416" s="16"/>
      <c r="G416" s="94">
        <v>1</v>
      </c>
    </row>
    <row r="417" spans="2:7" ht="330" hidden="1" x14ac:dyDescent="0.25">
      <c r="B417" s="12" t="s">
        <v>124</v>
      </c>
      <c r="C417" s="92" t="s">
        <v>1415</v>
      </c>
      <c r="D417" s="93" t="s">
        <v>9</v>
      </c>
      <c r="E417" s="93" t="s">
        <v>983</v>
      </c>
      <c r="F417" s="16"/>
      <c r="G417" s="94">
        <v>3</v>
      </c>
    </row>
    <row r="418" spans="2:7" ht="409.5" hidden="1" x14ac:dyDescent="0.25">
      <c r="B418" s="12" t="s">
        <v>66</v>
      </c>
      <c r="C418" s="92" t="s">
        <v>613</v>
      </c>
      <c r="D418" s="93" t="s">
        <v>10</v>
      </c>
      <c r="E418" s="93" t="s">
        <v>720</v>
      </c>
      <c r="F418" s="16"/>
      <c r="G418" s="94">
        <v>1</v>
      </c>
    </row>
    <row r="419" spans="2:7" ht="409.5" hidden="1" x14ac:dyDescent="0.25">
      <c r="B419" s="12" t="s">
        <v>48</v>
      </c>
      <c r="C419" s="92" t="s">
        <v>614</v>
      </c>
      <c r="D419" s="93" t="s">
        <v>721</v>
      </c>
      <c r="E419" s="16"/>
      <c r="F419" s="16"/>
      <c r="G419" s="94">
        <v>3</v>
      </c>
    </row>
    <row r="420" spans="2:7" ht="409.5" hidden="1" x14ac:dyDescent="0.25">
      <c r="B420" s="12" t="s">
        <v>1418</v>
      </c>
      <c r="C420" s="92" t="s">
        <v>615</v>
      </c>
      <c r="D420" s="93" t="s">
        <v>982</v>
      </c>
      <c r="E420" s="93" t="s">
        <v>983</v>
      </c>
      <c r="F420" s="16"/>
      <c r="G420" s="94">
        <v>5</v>
      </c>
    </row>
    <row r="421" spans="2:7" ht="409.5" hidden="1" x14ac:dyDescent="0.25">
      <c r="B421" s="12" t="s">
        <v>1416</v>
      </c>
      <c r="C421" s="92" t="s">
        <v>1417</v>
      </c>
      <c r="D421" s="93" t="s">
        <v>980</v>
      </c>
      <c r="E421" s="93" t="s">
        <v>983</v>
      </c>
      <c r="F421" s="16"/>
      <c r="G421" s="94">
        <v>10</v>
      </c>
    </row>
    <row r="422" spans="2:7" ht="409.5" hidden="1" x14ac:dyDescent="0.25">
      <c r="B422" s="12" t="s">
        <v>245</v>
      </c>
      <c r="C422" s="92" t="s">
        <v>1419</v>
      </c>
      <c r="D422" s="93" t="s">
        <v>982</v>
      </c>
      <c r="E422" s="93" t="s">
        <v>722</v>
      </c>
      <c r="F422" s="16"/>
      <c r="G422" s="94">
        <v>2</v>
      </c>
    </row>
    <row r="423" spans="2:7" ht="409.5" hidden="1" x14ac:dyDescent="0.25">
      <c r="B423" s="12" t="s">
        <v>2327</v>
      </c>
      <c r="C423" s="92" t="s">
        <v>2330</v>
      </c>
      <c r="D423" s="93" t="s">
        <v>722</v>
      </c>
      <c r="E423" s="16"/>
      <c r="F423" s="16"/>
      <c r="G423" s="94">
        <v>0</v>
      </c>
    </row>
    <row r="424" spans="2:7" ht="409.5" hidden="1" x14ac:dyDescent="0.25">
      <c r="B424" s="12" t="s">
        <v>471</v>
      </c>
      <c r="C424" s="92" t="s">
        <v>1420</v>
      </c>
      <c r="D424" s="93" t="s">
        <v>984</v>
      </c>
      <c r="E424" s="93" t="s">
        <v>1140</v>
      </c>
      <c r="F424" s="93" t="s">
        <v>1165</v>
      </c>
      <c r="G424" s="94">
        <v>3</v>
      </c>
    </row>
    <row r="425" spans="2:7" ht="409.5" hidden="1" x14ac:dyDescent="0.25">
      <c r="B425" s="12" t="s">
        <v>246</v>
      </c>
      <c r="C425" s="92" t="s">
        <v>1421</v>
      </c>
      <c r="D425" s="93" t="s">
        <v>721</v>
      </c>
      <c r="E425" s="93" t="s">
        <v>1173</v>
      </c>
      <c r="F425" s="93" t="s">
        <v>1164</v>
      </c>
      <c r="G425" s="94">
        <v>3</v>
      </c>
    </row>
    <row r="426" spans="2:7" ht="409.5" hidden="1" x14ac:dyDescent="0.25">
      <c r="B426" s="12" t="s">
        <v>1422</v>
      </c>
      <c r="C426" s="92" t="s">
        <v>616</v>
      </c>
      <c r="D426" s="93" t="s">
        <v>984</v>
      </c>
      <c r="E426" s="93" t="s">
        <v>1140</v>
      </c>
      <c r="F426" s="93" t="s">
        <v>1167</v>
      </c>
      <c r="G426" s="94">
        <v>3</v>
      </c>
    </row>
    <row r="427" spans="2:7" ht="409.5" hidden="1" x14ac:dyDescent="0.25">
      <c r="B427" s="12" t="s">
        <v>1423</v>
      </c>
      <c r="C427" s="92" t="s">
        <v>617</v>
      </c>
      <c r="D427" s="93" t="s">
        <v>9</v>
      </c>
      <c r="E427" s="93" t="s">
        <v>722</v>
      </c>
      <c r="F427" s="16"/>
      <c r="G427" s="94">
        <v>-2</v>
      </c>
    </row>
    <row r="428" spans="2:7" ht="409.5" hidden="1" x14ac:dyDescent="0.25">
      <c r="B428" s="12" t="s">
        <v>1424</v>
      </c>
      <c r="C428" s="92" t="s">
        <v>1425</v>
      </c>
      <c r="D428" s="93" t="s">
        <v>984</v>
      </c>
      <c r="E428" s="93" t="s">
        <v>1227</v>
      </c>
      <c r="F428" s="93" t="s">
        <v>1221</v>
      </c>
      <c r="G428" s="94">
        <v>5</v>
      </c>
    </row>
    <row r="429" spans="2:7" ht="409.5" hidden="1" x14ac:dyDescent="0.25">
      <c r="B429" s="12" t="s">
        <v>136</v>
      </c>
      <c r="C429" s="92" t="s">
        <v>618</v>
      </c>
      <c r="D429" s="93" t="s">
        <v>9</v>
      </c>
      <c r="E429" s="93" t="s">
        <v>981</v>
      </c>
      <c r="F429" s="16"/>
      <c r="G429" s="94">
        <v>2</v>
      </c>
    </row>
    <row r="430" spans="2:7" ht="409.5" hidden="1" x14ac:dyDescent="0.25">
      <c r="B430" s="12" t="s">
        <v>67</v>
      </c>
      <c r="C430" s="92" t="s">
        <v>1426</v>
      </c>
      <c r="D430" s="93" t="s">
        <v>984</v>
      </c>
      <c r="E430" s="93" t="s">
        <v>1140</v>
      </c>
      <c r="F430" s="93" t="s">
        <v>1165</v>
      </c>
      <c r="G430" s="94">
        <v>2</v>
      </c>
    </row>
    <row r="431" spans="2:7" ht="409.5" hidden="1" x14ac:dyDescent="0.25">
      <c r="B431" s="12" t="s">
        <v>70</v>
      </c>
      <c r="C431" s="92" t="s">
        <v>1427</v>
      </c>
      <c r="D431" s="93" t="s">
        <v>721</v>
      </c>
      <c r="E431" s="93" t="s">
        <v>1140</v>
      </c>
      <c r="F431" s="93" t="s">
        <v>1165</v>
      </c>
      <c r="G431" s="94">
        <v>4</v>
      </c>
    </row>
    <row r="432" spans="2:7" ht="409.5" hidden="1" x14ac:dyDescent="0.25">
      <c r="B432" s="12" t="s">
        <v>49</v>
      </c>
      <c r="C432" s="92" t="s">
        <v>1428</v>
      </c>
      <c r="D432" s="93" t="s">
        <v>9</v>
      </c>
      <c r="E432" s="93" t="s">
        <v>981</v>
      </c>
      <c r="F432" s="16"/>
      <c r="G432" s="94">
        <v>3</v>
      </c>
    </row>
    <row r="433" spans="2:7" ht="409.5" hidden="1" x14ac:dyDescent="0.25">
      <c r="B433" s="12" t="s">
        <v>1033</v>
      </c>
      <c r="C433" s="92" t="s">
        <v>1034</v>
      </c>
      <c r="D433" s="93" t="s">
        <v>982</v>
      </c>
      <c r="E433" s="93" t="s">
        <v>722</v>
      </c>
      <c r="F433" s="16"/>
      <c r="G433" s="94">
        <v>2</v>
      </c>
    </row>
    <row r="434" spans="2:7" ht="409.5" hidden="1" x14ac:dyDescent="0.25">
      <c r="B434" s="12" t="s">
        <v>1429</v>
      </c>
      <c r="C434" s="92" t="s">
        <v>1430</v>
      </c>
      <c r="D434" s="93" t="s">
        <v>984</v>
      </c>
      <c r="E434" s="16"/>
      <c r="F434" s="16"/>
      <c r="G434" s="94">
        <v>5</v>
      </c>
    </row>
    <row r="435" spans="2:7" ht="409.5" hidden="1" x14ac:dyDescent="0.25">
      <c r="B435" s="12" t="s">
        <v>119</v>
      </c>
      <c r="C435" s="92" t="s">
        <v>1431</v>
      </c>
      <c r="D435" s="93" t="s">
        <v>984</v>
      </c>
      <c r="E435" s="93" t="s">
        <v>1140</v>
      </c>
      <c r="F435" s="93" t="s">
        <v>1165</v>
      </c>
      <c r="G435" s="94">
        <v>2</v>
      </c>
    </row>
    <row r="436" spans="2:7" ht="409.5" hidden="1" x14ac:dyDescent="0.25">
      <c r="B436" s="12" t="s">
        <v>127</v>
      </c>
      <c r="C436" s="92" t="s">
        <v>1432</v>
      </c>
      <c r="D436" s="93" t="s">
        <v>984</v>
      </c>
      <c r="E436" s="93" t="s">
        <v>720</v>
      </c>
      <c r="F436" s="16"/>
      <c r="G436" s="94">
        <v>2</v>
      </c>
    </row>
    <row r="437" spans="2:7" ht="195" hidden="1" x14ac:dyDescent="0.25">
      <c r="B437" s="12" t="s">
        <v>247</v>
      </c>
      <c r="C437" s="92" t="s">
        <v>1433</v>
      </c>
      <c r="D437" s="93" t="s">
        <v>10</v>
      </c>
      <c r="E437" s="93" t="s">
        <v>1434</v>
      </c>
      <c r="F437" s="16"/>
      <c r="G437" s="94">
        <v>1</v>
      </c>
    </row>
    <row r="438" spans="2:7" ht="165" hidden="1" x14ac:dyDescent="0.25">
      <c r="B438" s="12" t="s">
        <v>128</v>
      </c>
      <c r="C438" s="92" t="s">
        <v>1035</v>
      </c>
      <c r="D438" s="93" t="s">
        <v>984</v>
      </c>
      <c r="E438" s="93" t="s">
        <v>983</v>
      </c>
      <c r="F438" s="16"/>
      <c r="G438" s="94">
        <v>3</v>
      </c>
    </row>
    <row r="439" spans="2:7" ht="375" hidden="1" x14ac:dyDescent="0.25">
      <c r="B439" s="12" t="s">
        <v>129</v>
      </c>
      <c r="C439" s="92" t="s">
        <v>1036</v>
      </c>
      <c r="D439" s="93" t="s">
        <v>10</v>
      </c>
      <c r="E439" s="93" t="s">
        <v>1434</v>
      </c>
      <c r="F439" s="16"/>
      <c r="G439" s="94">
        <v>5</v>
      </c>
    </row>
    <row r="440" spans="2:7" ht="150" hidden="1" x14ac:dyDescent="0.25">
      <c r="B440" s="12" t="s">
        <v>132</v>
      </c>
      <c r="C440" s="92" t="s">
        <v>1435</v>
      </c>
      <c r="D440" s="93" t="s">
        <v>9</v>
      </c>
      <c r="E440" s="93" t="s">
        <v>722</v>
      </c>
      <c r="F440" s="16"/>
      <c r="G440" s="94">
        <v>5</v>
      </c>
    </row>
    <row r="441" spans="2:7" ht="270" hidden="1" x14ac:dyDescent="0.25">
      <c r="B441" s="12" t="s">
        <v>130</v>
      </c>
      <c r="C441" s="92" t="s">
        <v>1037</v>
      </c>
      <c r="D441" s="93" t="s">
        <v>9</v>
      </c>
      <c r="E441" s="93" t="s">
        <v>1434</v>
      </c>
      <c r="F441" s="16"/>
      <c r="G441" s="94">
        <v>3</v>
      </c>
    </row>
    <row r="442" spans="2:7" ht="409.5" hidden="1" x14ac:dyDescent="0.25">
      <c r="B442" s="12" t="s">
        <v>248</v>
      </c>
      <c r="C442" s="92" t="s">
        <v>1436</v>
      </c>
      <c r="D442" s="93" t="s">
        <v>982</v>
      </c>
      <c r="E442" s="93" t="s">
        <v>722</v>
      </c>
      <c r="F442" s="16"/>
      <c r="G442" s="94">
        <v>2</v>
      </c>
    </row>
    <row r="443" spans="2:7" ht="409.5" hidden="1" x14ac:dyDescent="0.25">
      <c r="B443" s="12" t="s">
        <v>1437</v>
      </c>
      <c r="C443" s="92" t="s">
        <v>1038</v>
      </c>
      <c r="D443" s="93" t="s">
        <v>984</v>
      </c>
      <c r="E443" s="16"/>
      <c r="F443" s="16"/>
      <c r="G443" s="94">
        <v>5</v>
      </c>
    </row>
    <row r="444" spans="2:7" ht="165" hidden="1" x14ac:dyDescent="0.25">
      <c r="B444" s="12" t="s">
        <v>133</v>
      </c>
      <c r="C444" s="92" t="s">
        <v>620</v>
      </c>
      <c r="D444" s="93" t="s">
        <v>9</v>
      </c>
      <c r="E444" s="93" t="s">
        <v>981</v>
      </c>
      <c r="F444" s="16"/>
      <c r="G444" s="94">
        <v>1</v>
      </c>
    </row>
    <row r="445" spans="2:7" ht="409.5" hidden="1" x14ac:dyDescent="0.25">
      <c r="B445" s="12" t="s">
        <v>134</v>
      </c>
      <c r="C445" s="92" t="s">
        <v>1438</v>
      </c>
      <c r="D445" s="93" t="s">
        <v>9</v>
      </c>
      <c r="E445" s="93" t="s">
        <v>981</v>
      </c>
      <c r="F445" s="16"/>
      <c r="G445" s="94">
        <v>1</v>
      </c>
    </row>
    <row r="446" spans="2:7" ht="180" hidden="1" x14ac:dyDescent="0.25">
      <c r="B446" s="12" t="s">
        <v>135</v>
      </c>
      <c r="C446" s="92" t="s">
        <v>1439</v>
      </c>
      <c r="D446" s="93" t="s">
        <v>9</v>
      </c>
      <c r="E446" s="93" t="s">
        <v>722</v>
      </c>
      <c r="F446" s="16"/>
      <c r="G446" s="94">
        <v>1</v>
      </c>
    </row>
    <row r="447" spans="2:7" ht="409.5" hidden="1" x14ac:dyDescent="0.25">
      <c r="B447" s="12" t="s">
        <v>1440</v>
      </c>
      <c r="C447" s="92" t="s">
        <v>1441</v>
      </c>
      <c r="D447" s="93" t="s">
        <v>984</v>
      </c>
      <c r="E447" s="93" t="s">
        <v>1140</v>
      </c>
      <c r="F447" s="16"/>
      <c r="G447" s="94">
        <v>3</v>
      </c>
    </row>
    <row r="448" spans="2:7" ht="409.5" hidden="1" x14ac:dyDescent="0.25">
      <c r="B448" s="12" t="s">
        <v>249</v>
      </c>
      <c r="C448" s="92" t="s">
        <v>1039</v>
      </c>
      <c r="D448" s="93" t="s">
        <v>9</v>
      </c>
      <c r="E448" s="93" t="s">
        <v>979</v>
      </c>
      <c r="F448" s="16"/>
      <c r="G448" s="94">
        <v>3</v>
      </c>
    </row>
    <row r="449" spans="2:7" ht="409.5" hidden="1" x14ac:dyDescent="0.25">
      <c r="B449" s="12" t="s">
        <v>250</v>
      </c>
      <c r="C449" s="92" t="s">
        <v>1442</v>
      </c>
      <c r="D449" s="93" t="s">
        <v>984</v>
      </c>
      <c r="E449" s="93" t="s">
        <v>983</v>
      </c>
      <c r="F449" s="16"/>
      <c r="G449" s="94">
        <v>2</v>
      </c>
    </row>
    <row r="450" spans="2:7" ht="409.5" hidden="1" x14ac:dyDescent="0.25">
      <c r="B450" s="12" t="s">
        <v>251</v>
      </c>
      <c r="C450" s="92" t="s">
        <v>1443</v>
      </c>
      <c r="D450" s="93" t="s">
        <v>984</v>
      </c>
      <c r="E450" s="93" t="s">
        <v>983</v>
      </c>
      <c r="F450" s="16"/>
      <c r="G450" s="94">
        <v>2</v>
      </c>
    </row>
    <row r="451" spans="2:7" ht="409.5" hidden="1" x14ac:dyDescent="0.25">
      <c r="B451" s="12" t="s">
        <v>621</v>
      </c>
      <c r="C451" s="92" t="s">
        <v>1444</v>
      </c>
      <c r="D451" s="93" t="s">
        <v>982</v>
      </c>
      <c r="E451" s="16"/>
      <c r="F451" s="16"/>
      <c r="G451" s="94">
        <v>5</v>
      </c>
    </row>
    <row r="452" spans="2:7" ht="409.5" hidden="1" x14ac:dyDescent="0.25">
      <c r="B452" s="12" t="s">
        <v>58</v>
      </c>
      <c r="C452" s="92" t="s">
        <v>1040</v>
      </c>
      <c r="D452" s="93" t="s">
        <v>984</v>
      </c>
      <c r="E452" s="93" t="s">
        <v>983</v>
      </c>
      <c r="F452" s="16"/>
      <c r="G452" s="94">
        <v>5</v>
      </c>
    </row>
    <row r="453" spans="2:7" ht="409.5" hidden="1" x14ac:dyDescent="0.25">
      <c r="B453" s="12" t="s">
        <v>1445</v>
      </c>
      <c r="C453" s="92" t="s">
        <v>1446</v>
      </c>
      <c r="D453" s="93" t="s">
        <v>9</v>
      </c>
      <c r="E453" s="93" t="s">
        <v>983</v>
      </c>
      <c r="F453" s="16"/>
      <c r="G453" s="94">
        <v>5</v>
      </c>
    </row>
    <row r="454" spans="2:7" ht="409.5" hidden="1" x14ac:dyDescent="0.25">
      <c r="B454" s="12" t="s">
        <v>252</v>
      </c>
      <c r="C454" s="92" t="s">
        <v>622</v>
      </c>
      <c r="D454" s="93" t="s">
        <v>984</v>
      </c>
      <c r="E454" s="93" t="s">
        <v>1140</v>
      </c>
      <c r="F454" s="16"/>
      <c r="G454" s="94">
        <v>3</v>
      </c>
    </row>
    <row r="455" spans="2:7" ht="409.5" hidden="1" x14ac:dyDescent="0.25">
      <c r="B455" s="12" t="s">
        <v>253</v>
      </c>
      <c r="C455" s="92" t="s">
        <v>1447</v>
      </c>
      <c r="D455" s="93" t="s">
        <v>984</v>
      </c>
      <c r="E455" s="93" t="s">
        <v>1140</v>
      </c>
      <c r="F455" s="16"/>
      <c r="G455" s="94">
        <v>5</v>
      </c>
    </row>
    <row r="456" spans="2:7" ht="210" hidden="1" x14ac:dyDescent="0.25">
      <c r="B456" s="12" t="s">
        <v>254</v>
      </c>
      <c r="C456" s="92" t="s">
        <v>1448</v>
      </c>
      <c r="D456" s="93" t="s">
        <v>9</v>
      </c>
      <c r="E456" s="93" t="s">
        <v>979</v>
      </c>
      <c r="F456" s="16"/>
      <c r="G456" s="94">
        <v>5</v>
      </c>
    </row>
    <row r="457" spans="2:7" ht="300" hidden="1" x14ac:dyDescent="0.25">
      <c r="B457" s="12" t="s">
        <v>1449</v>
      </c>
      <c r="C457" s="92" t="s">
        <v>1450</v>
      </c>
      <c r="D457" s="93" t="s">
        <v>9</v>
      </c>
      <c r="E457" s="93" t="s">
        <v>979</v>
      </c>
      <c r="F457" s="16"/>
      <c r="G457" s="94">
        <v>10</v>
      </c>
    </row>
    <row r="458" spans="2:7" ht="409.5" hidden="1" x14ac:dyDescent="0.25">
      <c r="B458" s="12" t="s">
        <v>102</v>
      </c>
      <c r="C458" s="92" t="s">
        <v>1451</v>
      </c>
      <c r="D458" s="93" t="s">
        <v>984</v>
      </c>
      <c r="E458" s="93" t="s">
        <v>720</v>
      </c>
      <c r="F458" s="16"/>
      <c r="G458" s="94">
        <v>3</v>
      </c>
    </row>
    <row r="459" spans="2:7" ht="409.5" hidden="1" x14ac:dyDescent="0.25">
      <c r="B459" s="12" t="s">
        <v>1041</v>
      </c>
      <c r="C459" s="92" t="s">
        <v>1452</v>
      </c>
      <c r="D459" s="93" t="s">
        <v>722</v>
      </c>
      <c r="E459" s="93" t="s">
        <v>720</v>
      </c>
      <c r="F459" s="16"/>
      <c r="G459" s="94">
        <v>5</v>
      </c>
    </row>
    <row r="460" spans="2:7" ht="345" hidden="1" x14ac:dyDescent="0.25">
      <c r="B460" s="12" t="s">
        <v>2331</v>
      </c>
      <c r="C460" s="92" t="s">
        <v>1455</v>
      </c>
      <c r="D460" s="93" t="s">
        <v>984</v>
      </c>
      <c r="E460" s="93" t="s">
        <v>983</v>
      </c>
      <c r="F460" s="16"/>
      <c r="G460" s="94">
        <v>10</v>
      </c>
    </row>
    <row r="461" spans="2:7" ht="360" hidden="1" x14ac:dyDescent="0.25">
      <c r="B461" s="12" t="s">
        <v>2332</v>
      </c>
      <c r="C461" s="92" t="s">
        <v>1453</v>
      </c>
      <c r="D461" s="93" t="s">
        <v>984</v>
      </c>
      <c r="E461" s="93" t="s">
        <v>983</v>
      </c>
      <c r="F461" s="16"/>
      <c r="G461" s="94">
        <v>5</v>
      </c>
    </row>
    <row r="462" spans="2:7" ht="409.5" hidden="1" x14ac:dyDescent="0.25">
      <c r="B462" s="12" t="s">
        <v>1456</v>
      </c>
      <c r="C462" s="92" t="s">
        <v>1457</v>
      </c>
      <c r="D462" s="93" t="s">
        <v>984</v>
      </c>
      <c r="E462" s="93" t="s">
        <v>983</v>
      </c>
      <c r="F462" s="16"/>
      <c r="G462" s="94">
        <v>5</v>
      </c>
    </row>
    <row r="463" spans="2:7" ht="409.5" hidden="1" x14ac:dyDescent="0.25">
      <c r="B463" s="12" t="s">
        <v>1458</v>
      </c>
      <c r="C463" s="92" t="s">
        <v>1459</v>
      </c>
      <c r="D463" s="93" t="s">
        <v>984</v>
      </c>
      <c r="E463" s="93" t="s">
        <v>983</v>
      </c>
      <c r="F463" s="16"/>
      <c r="G463" s="94">
        <v>5</v>
      </c>
    </row>
    <row r="464" spans="2:7" ht="409.5" hidden="1" x14ac:dyDescent="0.25">
      <c r="B464" s="12" t="s">
        <v>1462</v>
      </c>
      <c r="C464" s="92" t="s">
        <v>1463</v>
      </c>
      <c r="D464" s="93" t="s">
        <v>984</v>
      </c>
      <c r="E464" s="93" t="s">
        <v>983</v>
      </c>
      <c r="F464" s="16"/>
      <c r="G464" s="94">
        <v>5</v>
      </c>
    </row>
    <row r="465" spans="2:7" ht="409.5" hidden="1" x14ac:dyDescent="0.25">
      <c r="B465" s="12" t="s">
        <v>1460</v>
      </c>
      <c r="C465" s="92" t="s">
        <v>1461</v>
      </c>
      <c r="D465" s="93" t="s">
        <v>984</v>
      </c>
      <c r="E465" s="93" t="s">
        <v>983</v>
      </c>
      <c r="F465" s="16"/>
      <c r="G465" s="94">
        <v>10</v>
      </c>
    </row>
    <row r="466" spans="2:7" ht="165" hidden="1" x14ac:dyDescent="0.25">
      <c r="B466" s="12" t="s">
        <v>256</v>
      </c>
      <c r="C466" s="92" t="s">
        <v>1042</v>
      </c>
      <c r="D466" s="93" t="s">
        <v>9</v>
      </c>
      <c r="E466" s="93" t="s">
        <v>983</v>
      </c>
      <c r="F466" s="16"/>
      <c r="G466" s="94">
        <v>3</v>
      </c>
    </row>
    <row r="467" spans="2:7" ht="270" hidden="1" x14ac:dyDescent="0.25">
      <c r="B467" s="12" t="s">
        <v>103</v>
      </c>
      <c r="C467" s="92" t="s">
        <v>1464</v>
      </c>
      <c r="D467" s="93" t="s">
        <v>984</v>
      </c>
      <c r="E467" s="93" t="s">
        <v>983</v>
      </c>
      <c r="F467" s="16"/>
      <c r="G467" s="94">
        <v>3</v>
      </c>
    </row>
    <row r="468" spans="2:7" ht="409.5" hidden="1" x14ac:dyDescent="0.25">
      <c r="B468" s="12" t="s">
        <v>1465</v>
      </c>
      <c r="C468" s="92" t="s">
        <v>1466</v>
      </c>
      <c r="D468" s="93" t="s">
        <v>984</v>
      </c>
      <c r="E468" s="93" t="s">
        <v>983</v>
      </c>
      <c r="F468" s="93" t="s">
        <v>1165</v>
      </c>
      <c r="G468" s="94">
        <v>4</v>
      </c>
    </row>
    <row r="469" spans="2:7" ht="409.5" hidden="1" x14ac:dyDescent="0.25">
      <c r="B469" s="12" t="s">
        <v>95</v>
      </c>
      <c r="C469" s="92" t="s">
        <v>1467</v>
      </c>
      <c r="D469" s="93" t="s">
        <v>10</v>
      </c>
      <c r="E469" s="93" t="s">
        <v>720</v>
      </c>
      <c r="F469" s="16"/>
      <c r="G469" s="94">
        <v>2</v>
      </c>
    </row>
    <row r="470" spans="2:7" ht="409.5" hidden="1" x14ac:dyDescent="0.25">
      <c r="B470" s="12" t="s">
        <v>83</v>
      </c>
      <c r="C470" s="92" t="s">
        <v>1468</v>
      </c>
      <c r="D470" s="93" t="s">
        <v>982</v>
      </c>
      <c r="E470" s="93" t="s">
        <v>722</v>
      </c>
      <c r="F470" s="16"/>
      <c r="G470" s="94">
        <v>2</v>
      </c>
    </row>
    <row r="471" spans="2:7" ht="409.5" hidden="1" x14ac:dyDescent="0.25">
      <c r="B471" s="12" t="s">
        <v>1469</v>
      </c>
      <c r="C471" s="92" t="s">
        <v>1043</v>
      </c>
      <c r="D471" s="93" t="s">
        <v>9</v>
      </c>
      <c r="E471" s="16"/>
      <c r="F471" s="16"/>
      <c r="G471" s="94">
        <v>10</v>
      </c>
    </row>
    <row r="472" spans="2:7" ht="409.5" hidden="1" x14ac:dyDescent="0.25">
      <c r="B472" s="12" t="s">
        <v>473</v>
      </c>
      <c r="C472" s="92" t="s">
        <v>1470</v>
      </c>
      <c r="D472" s="93" t="s">
        <v>721</v>
      </c>
      <c r="E472" s="16"/>
      <c r="F472" s="16"/>
      <c r="G472" s="94">
        <v>2</v>
      </c>
    </row>
    <row r="473" spans="2:7" ht="409.5" hidden="1" x14ac:dyDescent="0.25">
      <c r="B473" s="12" t="s">
        <v>1471</v>
      </c>
      <c r="C473" s="92" t="s">
        <v>1472</v>
      </c>
      <c r="D473" s="93" t="s">
        <v>984</v>
      </c>
      <c r="E473" s="93" t="s">
        <v>983</v>
      </c>
      <c r="F473" s="16"/>
      <c r="G473" s="94">
        <v>5</v>
      </c>
    </row>
    <row r="474" spans="2:7" ht="409.5" hidden="1" x14ac:dyDescent="0.25">
      <c r="B474" s="12" t="s">
        <v>1473</v>
      </c>
      <c r="C474" s="92" t="s">
        <v>1474</v>
      </c>
      <c r="D474" s="93" t="s">
        <v>721</v>
      </c>
      <c r="E474" s="16"/>
      <c r="F474" s="16"/>
      <c r="G474" s="94">
        <v>2</v>
      </c>
    </row>
    <row r="475" spans="2:7" ht="409.5" hidden="1" x14ac:dyDescent="0.25">
      <c r="B475" s="12" t="s">
        <v>1475</v>
      </c>
      <c r="C475" s="92" t="s">
        <v>1476</v>
      </c>
      <c r="D475" s="93" t="s">
        <v>984</v>
      </c>
      <c r="E475" s="93" t="s">
        <v>983</v>
      </c>
      <c r="F475" s="16"/>
      <c r="G475" s="94">
        <v>5</v>
      </c>
    </row>
    <row r="476" spans="2:7" ht="409.5" hidden="1" x14ac:dyDescent="0.25">
      <c r="B476" s="12" t="s">
        <v>257</v>
      </c>
      <c r="C476" s="92" t="s">
        <v>1477</v>
      </c>
      <c r="D476" s="93" t="s">
        <v>721</v>
      </c>
      <c r="E476" s="16"/>
      <c r="F476" s="16"/>
      <c r="G476" s="94">
        <v>3</v>
      </c>
    </row>
    <row r="477" spans="2:7" ht="405" hidden="1" x14ac:dyDescent="0.25">
      <c r="B477" s="12" t="s">
        <v>474</v>
      </c>
      <c r="C477" s="92" t="s">
        <v>1478</v>
      </c>
      <c r="D477" s="93" t="s">
        <v>721</v>
      </c>
      <c r="E477" s="16"/>
      <c r="F477" s="16"/>
      <c r="G477" s="94">
        <v>3</v>
      </c>
    </row>
    <row r="478" spans="2:7" ht="409.5" hidden="1" x14ac:dyDescent="0.25">
      <c r="B478" s="12" t="s">
        <v>1479</v>
      </c>
      <c r="C478" s="92" t="s">
        <v>1480</v>
      </c>
      <c r="D478" s="93" t="s">
        <v>984</v>
      </c>
      <c r="E478" s="93" t="s">
        <v>983</v>
      </c>
      <c r="F478" s="16"/>
      <c r="G478" s="94">
        <v>2</v>
      </c>
    </row>
    <row r="479" spans="2:7" ht="409.5" hidden="1" x14ac:dyDescent="0.25">
      <c r="B479" s="12" t="s">
        <v>1481</v>
      </c>
      <c r="C479" s="92" t="s">
        <v>1482</v>
      </c>
      <c r="D479" s="93" t="s">
        <v>984</v>
      </c>
      <c r="E479" s="93" t="s">
        <v>1227</v>
      </c>
      <c r="F479" s="16"/>
      <c r="G479" s="94">
        <v>2</v>
      </c>
    </row>
    <row r="480" spans="2:7" ht="240" hidden="1" x14ac:dyDescent="0.25">
      <c r="B480" s="12" t="s">
        <v>112</v>
      </c>
      <c r="C480" s="92" t="s">
        <v>1483</v>
      </c>
      <c r="D480" s="93" t="s">
        <v>9</v>
      </c>
      <c r="E480" s="16"/>
      <c r="F480" s="16"/>
      <c r="G480" s="94">
        <v>1</v>
      </c>
    </row>
    <row r="481" spans="2:7" ht="60" hidden="1" x14ac:dyDescent="0.25">
      <c r="B481" s="12" t="s">
        <v>1484</v>
      </c>
      <c r="C481" s="92" t="s">
        <v>1485</v>
      </c>
      <c r="D481" s="93" t="s">
        <v>9</v>
      </c>
      <c r="E481" s="93" t="s">
        <v>722</v>
      </c>
      <c r="F481" s="16"/>
      <c r="G481" s="94">
        <v>1</v>
      </c>
    </row>
    <row r="482" spans="2:7" ht="60" hidden="1" x14ac:dyDescent="0.25">
      <c r="B482" s="12" t="s">
        <v>1486</v>
      </c>
      <c r="C482" s="92" t="s">
        <v>624</v>
      </c>
      <c r="D482" s="93" t="s">
        <v>9</v>
      </c>
      <c r="E482" s="93" t="s">
        <v>722</v>
      </c>
      <c r="F482" s="16"/>
      <c r="G482" s="94">
        <v>1</v>
      </c>
    </row>
    <row r="483" spans="2:7" ht="60" hidden="1" x14ac:dyDescent="0.25">
      <c r="B483" s="12" t="s">
        <v>258</v>
      </c>
      <c r="C483" s="92" t="s">
        <v>1485</v>
      </c>
      <c r="D483" s="93" t="s">
        <v>9</v>
      </c>
      <c r="E483" s="93" t="s">
        <v>722</v>
      </c>
      <c r="F483" s="16"/>
      <c r="G483" s="94">
        <v>1</v>
      </c>
    </row>
    <row r="484" spans="2:7" ht="60" hidden="1" x14ac:dyDescent="0.25">
      <c r="B484" s="12" t="s">
        <v>259</v>
      </c>
      <c r="C484" s="92" t="s">
        <v>624</v>
      </c>
      <c r="D484" s="93" t="s">
        <v>9</v>
      </c>
      <c r="E484" s="16"/>
      <c r="F484" s="16"/>
      <c r="G484" s="94">
        <v>1</v>
      </c>
    </row>
    <row r="485" spans="2:7" ht="60" hidden="1" x14ac:dyDescent="0.25">
      <c r="B485" s="12" t="s">
        <v>1487</v>
      </c>
      <c r="C485" s="92" t="s">
        <v>624</v>
      </c>
      <c r="D485" s="93" t="s">
        <v>9</v>
      </c>
      <c r="E485" s="93" t="s">
        <v>722</v>
      </c>
      <c r="F485" s="16"/>
      <c r="G485" s="94">
        <v>2</v>
      </c>
    </row>
    <row r="486" spans="2:7" ht="60" hidden="1" x14ac:dyDescent="0.25">
      <c r="B486" s="12" t="s">
        <v>1488</v>
      </c>
      <c r="C486" s="92" t="s">
        <v>1485</v>
      </c>
      <c r="D486" s="93" t="s">
        <v>9</v>
      </c>
      <c r="E486" s="16"/>
      <c r="F486" s="16"/>
      <c r="G486" s="94">
        <v>1</v>
      </c>
    </row>
    <row r="487" spans="2:7" ht="60" hidden="1" x14ac:dyDescent="0.25">
      <c r="B487" s="12" t="s">
        <v>1489</v>
      </c>
      <c r="C487" s="92" t="s">
        <v>624</v>
      </c>
      <c r="D487" s="93" t="s">
        <v>9</v>
      </c>
      <c r="E487" s="16"/>
      <c r="F487" s="16"/>
      <c r="G487" s="94">
        <v>2</v>
      </c>
    </row>
    <row r="488" spans="2:7" ht="60" hidden="1" x14ac:dyDescent="0.25">
      <c r="B488" s="12" t="s">
        <v>1490</v>
      </c>
      <c r="C488" s="92" t="s">
        <v>1485</v>
      </c>
      <c r="D488" s="93" t="s">
        <v>9</v>
      </c>
      <c r="E488" s="93" t="s">
        <v>722</v>
      </c>
      <c r="F488" s="16"/>
      <c r="G488" s="94">
        <v>1</v>
      </c>
    </row>
    <row r="489" spans="2:7" ht="60" hidden="1" x14ac:dyDescent="0.25">
      <c r="B489" s="12" t="s">
        <v>1491</v>
      </c>
      <c r="C489" s="92" t="s">
        <v>624</v>
      </c>
      <c r="D489" s="93" t="s">
        <v>9</v>
      </c>
      <c r="E489" s="93" t="s">
        <v>722</v>
      </c>
      <c r="F489" s="16"/>
      <c r="G489" s="94">
        <v>4</v>
      </c>
    </row>
    <row r="490" spans="2:7" ht="60" hidden="1" x14ac:dyDescent="0.25">
      <c r="B490" s="12" t="s">
        <v>1492</v>
      </c>
      <c r="C490" s="92" t="s">
        <v>1493</v>
      </c>
      <c r="D490" s="93" t="s">
        <v>9</v>
      </c>
      <c r="E490" s="93" t="s">
        <v>722</v>
      </c>
      <c r="F490" s="16"/>
      <c r="G490" s="94">
        <v>3</v>
      </c>
    </row>
    <row r="491" spans="2:7" ht="60" hidden="1" x14ac:dyDescent="0.25">
      <c r="B491" s="12" t="s">
        <v>1494</v>
      </c>
      <c r="C491" s="92" t="s">
        <v>624</v>
      </c>
      <c r="D491" s="93" t="s">
        <v>9</v>
      </c>
      <c r="E491" s="93" t="s">
        <v>722</v>
      </c>
      <c r="F491" s="16"/>
      <c r="G491" s="94">
        <v>4</v>
      </c>
    </row>
    <row r="492" spans="2:7" ht="60" hidden="1" x14ac:dyDescent="0.25">
      <c r="B492" s="12" t="s">
        <v>1495</v>
      </c>
      <c r="C492" s="92" t="s">
        <v>1493</v>
      </c>
      <c r="D492" s="93" t="s">
        <v>9</v>
      </c>
      <c r="E492" s="93" t="s">
        <v>722</v>
      </c>
      <c r="F492" s="16"/>
      <c r="G492" s="94">
        <v>3</v>
      </c>
    </row>
    <row r="493" spans="2:7" ht="409.5" hidden="1" x14ac:dyDescent="0.25">
      <c r="B493" s="12" t="s">
        <v>1496</v>
      </c>
      <c r="C493" s="92" t="s">
        <v>1497</v>
      </c>
      <c r="D493" s="93" t="s">
        <v>9</v>
      </c>
      <c r="E493" s="93" t="s">
        <v>720</v>
      </c>
      <c r="F493" s="16"/>
      <c r="G493" s="94">
        <v>2</v>
      </c>
    </row>
    <row r="494" spans="2:7" ht="409.5" hidden="1" x14ac:dyDescent="0.25">
      <c r="B494" s="12" t="s">
        <v>1498</v>
      </c>
      <c r="C494" s="92" t="s">
        <v>1499</v>
      </c>
      <c r="D494" s="93" t="s">
        <v>9</v>
      </c>
      <c r="E494" s="93" t="s">
        <v>720</v>
      </c>
      <c r="F494" s="16"/>
      <c r="G494" s="94">
        <v>3</v>
      </c>
    </row>
    <row r="495" spans="2:7" ht="390" hidden="1" x14ac:dyDescent="0.25">
      <c r="B495" s="12" t="s">
        <v>261</v>
      </c>
      <c r="C495" s="92" t="s">
        <v>1044</v>
      </c>
      <c r="D495" s="93" t="s">
        <v>10</v>
      </c>
      <c r="E495" s="93" t="s">
        <v>720</v>
      </c>
      <c r="F495" s="16"/>
      <c r="G495" s="94">
        <v>2</v>
      </c>
    </row>
    <row r="496" spans="2:7" ht="409.5" hidden="1" x14ac:dyDescent="0.25">
      <c r="B496" s="12" t="s">
        <v>113</v>
      </c>
      <c r="C496" s="92" t="s">
        <v>1045</v>
      </c>
      <c r="D496" s="93" t="s">
        <v>10</v>
      </c>
      <c r="E496" s="93" t="s">
        <v>720</v>
      </c>
      <c r="F496" s="16"/>
      <c r="G496" s="94">
        <v>2</v>
      </c>
    </row>
    <row r="497" spans="2:7" ht="409.5" hidden="1" x14ac:dyDescent="0.25">
      <c r="B497" s="12" t="s">
        <v>262</v>
      </c>
      <c r="C497" s="92" t="s">
        <v>1500</v>
      </c>
      <c r="D497" s="93" t="s">
        <v>721</v>
      </c>
      <c r="E497" s="93" t="s">
        <v>720</v>
      </c>
      <c r="F497" s="16"/>
      <c r="G497" s="94">
        <v>5</v>
      </c>
    </row>
    <row r="498" spans="2:7" ht="225" hidden="1" x14ac:dyDescent="0.25">
      <c r="B498" s="12" t="s">
        <v>263</v>
      </c>
      <c r="C498" s="92" t="s">
        <v>1501</v>
      </c>
      <c r="D498" s="93" t="s">
        <v>9</v>
      </c>
      <c r="E498" s="93" t="s">
        <v>983</v>
      </c>
      <c r="F498" s="16"/>
      <c r="G498" s="94">
        <v>10</v>
      </c>
    </row>
    <row r="499" spans="2:7" ht="210" hidden="1" x14ac:dyDescent="0.25">
      <c r="B499" s="12" t="s">
        <v>1502</v>
      </c>
      <c r="C499" s="92" t="s">
        <v>1503</v>
      </c>
      <c r="D499" s="93" t="s">
        <v>9</v>
      </c>
      <c r="E499" s="93" t="s">
        <v>983</v>
      </c>
      <c r="F499" s="16"/>
      <c r="G499" s="94">
        <v>10</v>
      </c>
    </row>
    <row r="500" spans="2:7" ht="345" hidden="1" x14ac:dyDescent="0.25">
      <c r="B500" s="12" t="s">
        <v>264</v>
      </c>
      <c r="C500" s="92" t="s">
        <v>1504</v>
      </c>
      <c r="D500" s="93" t="s">
        <v>10</v>
      </c>
      <c r="E500" s="93" t="s">
        <v>720</v>
      </c>
      <c r="F500" s="16"/>
      <c r="G500" s="94">
        <v>3</v>
      </c>
    </row>
    <row r="501" spans="2:7" ht="409.5" hidden="1" x14ac:dyDescent="0.25">
      <c r="B501" s="12" t="s">
        <v>476</v>
      </c>
      <c r="C501" s="92" t="s">
        <v>625</v>
      </c>
      <c r="D501" s="93" t="s">
        <v>9</v>
      </c>
      <c r="E501" s="93" t="s">
        <v>722</v>
      </c>
      <c r="F501" s="16"/>
      <c r="G501" s="94">
        <v>2</v>
      </c>
    </row>
    <row r="502" spans="2:7" ht="409.5" hidden="1" x14ac:dyDescent="0.25">
      <c r="B502" s="12" t="s">
        <v>477</v>
      </c>
      <c r="C502" s="92" t="s">
        <v>626</v>
      </c>
      <c r="D502" s="93" t="s">
        <v>9</v>
      </c>
      <c r="E502" s="93" t="s">
        <v>722</v>
      </c>
      <c r="F502" s="16"/>
      <c r="G502" s="94">
        <v>3</v>
      </c>
    </row>
    <row r="503" spans="2:7" ht="409.5" hidden="1" x14ac:dyDescent="0.25">
      <c r="B503" s="12" t="s">
        <v>478</v>
      </c>
      <c r="C503" s="92" t="s">
        <v>627</v>
      </c>
      <c r="D503" s="93" t="s">
        <v>9</v>
      </c>
      <c r="E503" s="93" t="s">
        <v>722</v>
      </c>
      <c r="F503" s="16"/>
      <c r="G503" s="94">
        <v>5</v>
      </c>
    </row>
    <row r="504" spans="2:7" ht="315" hidden="1" x14ac:dyDescent="0.25">
      <c r="B504" s="12" t="s">
        <v>114</v>
      </c>
      <c r="C504" s="92" t="s">
        <v>1505</v>
      </c>
      <c r="D504" s="93" t="s">
        <v>10</v>
      </c>
      <c r="E504" s="93" t="s">
        <v>720</v>
      </c>
      <c r="F504" s="16"/>
      <c r="G504" s="94">
        <v>2</v>
      </c>
    </row>
    <row r="505" spans="2:7" ht="409.5" hidden="1" x14ac:dyDescent="0.25">
      <c r="B505" s="12" t="s">
        <v>1506</v>
      </c>
      <c r="C505" s="92" t="s">
        <v>1507</v>
      </c>
      <c r="D505" s="93" t="s">
        <v>10</v>
      </c>
      <c r="E505" s="93" t="s">
        <v>720</v>
      </c>
      <c r="F505" s="16"/>
      <c r="G505" s="94">
        <v>5</v>
      </c>
    </row>
    <row r="506" spans="2:7" ht="330" hidden="1" x14ac:dyDescent="0.25">
      <c r="B506" s="12" t="s">
        <v>266</v>
      </c>
      <c r="C506" s="92" t="s">
        <v>1046</v>
      </c>
      <c r="D506" s="93" t="s">
        <v>9</v>
      </c>
      <c r="E506" s="93" t="s">
        <v>722</v>
      </c>
      <c r="F506" s="16"/>
      <c r="G506" s="94">
        <v>2</v>
      </c>
    </row>
    <row r="507" spans="2:7" ht="330" hidden="1" x14ac:dyDescent="0.25">
      <c r="B507" s="12" t="s">
        <v>267</v>
      </c>
      <c r="C507" s="92" t="s">
        <v>1047</v>
      </c>
      <c r="D507" s="93" t="s">
        <v>9</v>
      </c>
      <c r="E507" s="93" t="s">
        <v>722</v>
      </c>
      <c r="F507" s="16"/>
      <c r="G507" s="94">
        <v>2</v>
      </c>
    </row>
    <row r="508" spans="2:7" ht="330" hidden="1" x14ac:dyDescent="0.25">
      <c r="B508" s="12" t="s">
        <v>268</v>
      </c>
      <c r="C508" s="92" t="s">
        <v>1048</v>
      </c>
      <c r="D508" s="93" t="s">
        <v>9</v>
      </c>
      <c r="E508" s="93" t="s">
        <v>722</v>
      </c>
      <c r="F508" s="16"/>
      <c r="G508" s="94">
        <v>3</v>
      </c>
    </row>
    <row r="509" spans="2:7" ht="330" hidden="1" x14ac:dyDescent="0.25">
      <c r="B509" s="12" t="s">
        <v>269</v>
      </c>
      <c r="C509" s="92" t="s">
        <v>1049</v>
      </c>
      <c r="D509" s="93" t="s">
        <v>9</v>
      </c>
      <c r="E509" s="93" t="s">
        <v>722</v>
      </c>
      <c r="F509" s="16"/>
      <c r="G509" s="94">
        <v>4</v>
      </c>
    </row>
    <row r="510" spans="2:7" ht="330" hidden="1" x14ac:dyDescent="0.25">
      <c r="B510" s="12" t="s">
        <v>270</v>
      </c>
      <c r="C510" s="92" t="s">
        <v>1050</v>
      </c>
      <c r="D510" s="93" t="s">
        <v>9</v>
      </c>
      <c r="E510" s="93" t="s">
        <v>722</v>
      </c>
      <c r="F510" s="16"/>
      <c r="G510" s="94">
        <v>6</v>
      </c>
    </row>
    <row r="511" spans="2:7" ht="330" hidden="1" x14ac:dyDescent="0.25">
      <c r="B511" s="12" t="s">
        <v>271</v>
      </c>
      <c r="C511" s="92" t="s">
        <v>1051</v>
      </c>
      <c r="D511" s="93" t="s">
        <v>9</v>
      </c>
      <c r="E511" s="93" t="s">
        <v>722</v>
      </c>
      <c r="F511" s="16"/>
      <c r="G511" s="94">
        <v>7</v>
      </c>
    </row>
    <row r="512" spans="2:7" ht="360" hidden="1" x14ac:dyDescent="0.25">
      <c r="B512" s="12" t="s">
        <v>1508</v>
      </c>
      <c r="C512" s="92" t="s">
        <v>628</v>
      </c>
      <c r="D512" s="93" t="s">
        <v>10</v>
      </c>
      <c r="E512" s="93" t="s">
        <v>722</v>
      </c>
      <c r="F512" s="16"/>
      <c r="G512" s="94">
        <v>1</v>
      </c>
    </row>
    <row r="513" spans="2:7" ht="409.5" hidden="1" x14ac:dyDescent="0.25">
      <c r="B513" s="12" t="s">
        <v>272</v>
      </c>
      <c r="C513" s="92" t="s">
        <v>1509</v>
      </c>
      <c r="D513" s="93" t="s">
        <v>980</v>
      </c>
      <c r="E513" s="93" t="s">
        <v>983</v>
      </c>
      <c r="F513" s="93" t="s">
        <v>1167</v>
      </c>
      <c r="G513" s="94">
        <v>5</v>
      </c>
    </row>
    <row r="514" spans="2:7" ht="409.5" hidden="1" x14ac:dyDescent="0.25">
      <c r="B514" s="12" t="s">
        <v>273</v>
      </c>
      <c r="C514" s="92" t="s">
        <v>1510</v>
      </c>
      <c r="D514" s="93" t="s">
        <v>984</v>
      </c>
      <c r="E514" s="93" t="s">
        <v>1140</v>
      </c>
      <c r="F514" s="16"/>
      <c r="G514" s="94">
        <v>3</v>
      </c>
    </row>
    <row r="515" spans="2:7" ht="409.5" hidden="1" x14ac:dyDescent="0.25">
      <c r="B515" s="12" t="s">
        <v>274</v>
      </c>
      <c r="C515" s="92" t="s">
        <v>1511</v>
      </c>
      <c r="D515" s="93" t="s">
        <v>984</v>
      </c>
      <c r="E515" s="93" t="s">
        <v>983</v>
      </c>
      <c r="F515" s="16"/>
      <c r="G515" s="94">
        <v>2</v>
      </c>
    </row>
    <row r="516" spans="2:7" ht="180" hidden="1" x14ac:dyDescent="0.25">
      <c r="B516" s="12" t="s">
        <v>275</v>
      </c>
      <c r="C516" s="92" t="s">
        <v>739</v>
      </c>
      <c r="D516" s="93" t="s">
        <v>723</v>
      </c>
      <c r="E516" s="16"/>
      <c r="F516" s="16"/>
      <c r="G516" s="94">
        <v>1</v>
      </c>
    </row>
    <row r="517" spans="2:7" ht="409.5" hidden="1" x14ac:dyDescent="0.25">
      <c r="B517" s="12" t="s">
        <v>276</v>
      </c>
      <c r="C517" s="92" t="s">
        <v>1512</v>
      </c>
      <c r="D517" s="93" t="s">
        <v>10</v>
      </c>
      <c r="E517" s="93" t="s">
        <v>720</v>
      </c>
      <c r="F517" s="16"/>
      <c r="G517" s="94">
        <v>3</v>
      </c>
    </row>
    <row r="518" spans="2:7" ht="409.5" hidden="1" x14ac:dyDescent="0.25">
      <c r="B518" s="12" t="s">
        <v>277</v>
      </c>
      <c r="C518" s="92" t="s">
        <v>629</v>
      </c>
      <c r="D518" s="93" t="s">
        <v>723</v>
      </c>
      <c r="E518" s="16"/>
      <c r="F518" s="16"/>
      <c r="G518" s="94">
        <v>1</v>
      </c>
    </row>
    <row r="519" spans="2:7" ht="409.5" hidden="1" x14ac:dyDescent="0.25">
      <c r="B519" s="12" t="s">
        <v>479</v>
      </c>
      <c r="C519" s="92" t="s">
        <v>1513</v>
      </c>
      <c r="D519" s="93" t="s">
        <v>984</v>
      </c>
      <c r="E519" s="93" t="s">
        <v>1140</v>
      </c>
      <c r="F519" s="93" t="s">
        <v>1221</v>
      </c>
      <c r="G519" s="94">
        <v>5</v>
      </c>
    </row>
    <row r="520" spans="2:7" ht="409.5" hidden="1" x14ac:dyDescent="0.25">
      <c r="B520" s="12" t="s">
        <v>278</v>
      </c>
      <c r="C520" s="92" t="s">
        <v>1052</v>
      </c>
      <c r="D520" s="93" t="s">
        <v>9</v>
      </c>
      <c r="E520" s="93" t="s">
        <v>722</v>
      </c>
      <c r="F520" s="16"/>
      <c r="G520" s="94">
        <v>3</v>
      </c>
    </row>
    <row r="521" spans="2:7" ht="409.5" hidden="1" x14ac:dyDescent="0.25">
      <c r="B521" s="12" t="s">
        <v>480</v>
      </c>
      <c r="C521" s="92" t="s">
        <v>1514</v>
      </c>
      <c r="D521" s="93" t="s">
        <v>9</v>
      </c>
      <c r="E521" s="93" t="s">
        <v>722</v>
      </c>
      <c r="F521" s="16"/>
      <c r="G521" s="94">
        <v>5</v>
      </c>
    </row>
    <row r="522" spans="2:7" ht="409.5" hidden="1" x14ac:dyDescent="0.25">
      <c r="B522" s="12" t="s">
        <v>145</v>
      </c>
      <c r="C522" s="92" t="s">
        <v>1515</v>
      </c>
      <c r="D522" s="93" t="s">
        <v>9</v>
      </c>
      <c r="E522" s="93" t="s">
        <v>722</v>
      </c>
      <c r="F522" s="16"/>
      <c r="G522" s="94">
        <v>5</v>
      </c>
    </row>
    <row r="523" spans="2:7" ht="409.5" hidden="1" x14ac:dyDescent="0.25">
      <c r="B523" s="12" t="s">
        <v>146</v>
      </c>
      <c r="C523" s="92" t="s">
        <v>1053</v>
      </c>
      <c r="D523" s="93" t="s">
        <v>9</v>
      </c>
      <c r="E523" s="93" t="s">
        <v>722</v>
      </c>
      <c r="F523" s="16"/>
      <c r="G523" s="94">
        <v>6</v>
      </c>
    </row>
    <row r="524" spans="2:7" ht="409.5" hidden="1" x14ac:dyDescent="0.25">
      <c r="B524" s="12" t="s">
        <v>1516</v>
      </c>
      <c r="C524" s="92" t="s">
        <v>1517</v>
      </c>
      <c r="D524" s="93" t="s">
        <v>9</v>
      </c>
      <c r="E524" s="93" t="s">
        <v>722</v>
      </c>
      <c r="F524" s="16"/>
      <c r="G524" s="94">
        <v>9</v>
      </c>
    </row>
    <row r="525" spans="2:7" ht="409.5" hidden="1" x14ac:dyDescent="0.25">
      <c r="B525" s="12" t="s">
        <v>1518</v>
      </c>
      <c r="C525" s="92" t="s">
        <v>1519</v>
      </c>
      <c r="D525" s="93" t="s">
        <v>9</v>
      </c>
      <c r="E525" s="93" t="s">
        <v>722</v>
      </c>
      <c r="F525" s="16"/>
      <c r="G525" s="94">
        <v>10</v>
      </c>
    </row>
    <row r="526" spans="2:7" ht="409.5" hidden="1" x14ac:dyDescent="0.25">
      <c r="B526" s="12" t="s">
        <v>1520</v>
      </c>
      <c r="C526" s="92" t="s">
        <v>1521</v>
      </c>
      <c r="D526" s="93" t="s">
        <v>10</v>
      </c>
      <c r="E526" s="93" t="s">
        <v>979</v>
      </c>
      <c r="F526" s="16"/>
      <c r="G526" s="94">
        <v>3</v>
      </c>
    </row>
    <row r="527" spans="2:7" ht="409.5" hidden="1" x14ac:dyDescent="0.25">
      <c r="B527" s="12" t="s">
        <v>1522</v>
      </c>
      <c r="C527" s="92" t="s">
        <v>1523</v>
      </c>
      <c r="D527" s="93" t="s">
        <v>9</v>
      </c>
      <c r="E527" s="93" t="s">
        <v>979</v>
      </c>
      <c r="F527" s="16"/>
      <c r="G527" s="94">
        <v>4</v>
      </c>
    </row>
    <row r="528" spans="2:7" ht="409.5" hidden="1" x14ac:dyDescent="0.25">
      <c r="B528" s="12" t="s">
        <v>1524</v>
      </c>
      <c r="C528" s="92" t="s">
        <v>1525</v>
      </c>
      <c r="D528" s="93" t="s">
        <v>9</v>
      </c>
      <c r="E528" s="93" t="s">
        <v>979</v>
      </c>
      <c r="F528" s="16"/>
      <c r="G528" s="94">
        <v>12</v>
      </c>
    </row>
    <row r="529" spans="2:7" ht="345" hidden="1" x14ac:dyDescent="0.25">
      <c r="B529" s="12" t="s">
        <v>1526</v>
      </c>
      <c r="C529" s="92" t="s">
        <v>1527</v>
      </c>
      <c r="D529" s="93" t="s">
        <v>722</v>
      </c>
      <c r="E529" s="93" t="s">
        <v>979</v>
      </c>
      <c r="F529" s="16"/>
      <c r="G529" s="94">
        <v>5</v>
      </c>
    </row>
    <row r="530" spans="2:7" ht="409.5" hidden="1" x14ac:dyDescent="0.25">
      <c r="B530" s="12" t="s">
        <v>481</v>
      </c>
      <c r="C530" s="92" t="s">
        <v>1528</v>
      </c>
      <c r="D530" s="93" t="s">
        <v>9</v>
      </c>
      <c r="E530" s="93" t="s">
        <v>979</v>
      </c>
      <c r="F530" s="16"/>
      <c r="G530" s="94">
        <v>3</v>
      </c>
    </row>
    <row r="531" spans="2:7" ht="409.5" hidden="1" x14ac:dyDescent="0.25">
      <c r="B531" s="12" t="s">
        <v>1529</v>
      </c>
      <c r="C531" s="92" t="s">
        <v>1530</v>
      </c>
      <c r="D531" s="93" t="s">
        <v>9</v>
      </c>
      <c r="E531" s="93" t="s">
        <v>979</v>
      </c>
      <c r="F531" s="16"/>
      <c r="G531" s="94">
        <v>5</v>
      </c>
    </row>
    <row r="532" spans="2:7" ht="409.5" hidden="1" x14ac:dyDescent="0.25">
      <c r="B532" s="12" t="s">
        <v>279</v>
      </c>
      <c r="C532" s="92" t="s">
        <v>1531</v>
      </c>
      <c r="D532" s="93" t="s">
        <v>10</v>
      </c>
      <c r="E532" s="93" t="s">
        <v>979</v>
      </c>
      <c r="F532" s="16"/>
      <c r="G532" s="94">
        <v>4</v>
      </c>
    </row>
    <row r="533" spans="2:7" ht="405" hidden="1" x14ac:dyDescent="0.25">
      <c r="B533" s="12" t="s">
        <v>482</v>
      </c>
      <c r="C533" s="92" t="s">
        <v>1532</v>
      </c>
      <c r="D533" s="93" t="s">
        <v>722</v>
      </c>
      <c r="E533" s="93" t="s">
        <v>979</v>
      </c>
      <c r="F533" s="16"/>
      <c r="G533" s="94">
        <v>3</v>
      </c>
    </row>
    <row r="534" spans="2:7" ht="409.5" hidden="1" x14ac:dyDescent="0.25">
      <c r="B534" s="12" t="s">
        <v>1533</v>
      </c>
      <c r="C534" s="92" t="s">
        <v>1054</v>
      </c>
      <c r="D534" s="93" t="s">
        <v>9</v>
      </c>
      <c r="E534" s="93" t="s">
        <v>979</v>
      </c>
      <c r="F534" s="16"/>
      <c r="G534" s="94">
        <v>3</v>
      </c>
    </row>
    <row r="535" spans="2:7" ht="315" hidden="1" x14ac:dyDescent="0.25">
      <c r="B535" s="12" t="s">
        <v>483</v>
      </c>
      <c r="C535" s="92" t="s">
        <v>1534</v>
      </c>
      <c r="D535" s="93" t="s">
        <v>982</v>
      </c>
      <c r="E535" s="93" t="s">
        <v>722</v>
      </c>
      <c r="F535" s="16"/>
      <c r="G535" s="94">
        <v>2</v>
      </c>
    </row>
    <row r="536" spans="2:7" ht="409.5" hidden="1" x14ac:dyDescent="0.25">
      <c r="B536" s="12" t="s">
        <v>1535</v>
      </c>
      <c r="C536" s="92" t="s">
        <v>1536</v>
      </c>
      <c r="D536" s="93" t="s">
        <v>980</v>
      </c>
      <c r="E536" s="93" t="s">
        <v>1140</v>
      </c>
      <c r="F536" s="93" t="s">
        <v>1167</v>
      </c>
      <c r="G536" s="94">
        <v>5</v>
      </c>
    </row>
    <row r="537" spans="2:7" ht="409.5" hidden="1" x14ac:dyDescent="0.25">
      <c r="B537" s="12" t="s">
        <v>1537</v>
      </c>
      <c r="C537" s="92" t="s">
        <v>1538</v>
      </c>
      <c r="D537" s="93" t="s">
        <v>9</v>
      </c>
      <c r="E537" s="93" t="s">
        <v>983</v>
      </c>
      <c r="F537" s="16"/>
      <c r="G537" s="94">
        <v>5</v>
      </c>
    </row>
    <row r="538" spans="2:7" ht="409.5" hidden="1" x14ac:dyDescent="0.25">
      <c r="B538" s="12" t="s">
        <v>280</v>
      </c>
      <c r="C538" s="92" t="s">
        <v>1539</v>
      </c>
      <c r="D538" s="93" t="s">
        <v>9</v>
      </c>
      <c r="E538" s="93" t="s">
        <v>983</v>
      </c>
      <c r="F538" s="16"/>
      <c r="G538" s="94">
        <v>3</v>
      </c>
    </row>
    <row r="539" spans="2:7" ht="409.5" hidden="1" x14ac:dyDescent="0.25">
      <c r="B539" s="12" t="s">
        <v>90</v>
      </c>
      <c r="C539" s="92" t="s">
        <v>1055</v>
      </c>
      <c r="D539" s="93" t="s">
        <v>984</v>
      </c>
      <c r="E539" s="93" t="s">
        <v>983</v>
      </c>
      <c r="F539" s="93" t="s">
        <v>1540</v>
      </c>
      <c r="G539" s="94">
        <v>3</v>
      </c>
    </row>
    <row r="540" spans="2:7" ht="150" hidden="1" x14ac:dyDescent="0.25">
      <c r="B540" s="12" t="s">
        <v>1056</v>
      </c>
      <c r="C540" s="92" t="s">
        <v>1057</v>
      </c>
      <c r="D540" s="93" t="s">
        <v>982</v>
      </c>
      <c r="E540" s="93" t="s">
        <v>722</v>
      </c>
      <c r="F540" s="16"/>
      <c r="G540" s="94">
        <v>3</v>
      </c>
    </row>
    <row r="541" spans="2:7" ht="150" hidden="1" x14ac:dyDescent="0.25">
      <c r="B541" s="12" t="s">
        <v>1058</v>
      </c>
      <c r="C541" s="92" t="s">
        <v>1059</v>
      </c>
      <c r="D541" s="93" t="s">
        <v>982</v>
      </c>
      <c r="E541" s="93" t="s">
        <v>722</v>
      </c>
      <c r="F541" s="16"/>
      <c r="G541" s="94">
        <v>3</v>
      </c>
    </row>
    <row r="542" spans="2:7" ht="409.5" hidden="1" x14ac:dyDescent="0.25">
      <c r="B542" s="12" t="s">
        <v>91</v>
      </c>
      <c r="C542" s="92" t="s">
        <v>1060</v>
      </c>
      <c r="D542" s="93" t="s">
        <v>10</v>
      </c>
      <c r="E542" s="93" t="s">
        <v>720</v>
      </c>
      <c r="F542" s="16"/>
      <c r="G542" s="94">
        <v>3</v>
      </c>
    </row>
    <row r="543" spans="2:7" ht="150" hidden="1" x14ac:dyDescent="0.25">
      <c r="B543" s="12" t="s">
        <v>1061</v>
      </c>
      <c r="C543" s="92" t="s">
        <v>1062</v>
      </c>
      <c r="D543" s="93" t="s">
        <v>982</v>
      </c>
      <c r="E543" s="93" t="s">
        <v>722</v>
      </c>
      <c r="F543" s="16"/>
      <c r="G543" s="94">
        <v>3</v>
      </c>
    </row>
    <row r="544" spans="2:7" ht="180" hidden="1" x14ac:dyDescent="0.25">
      <c r="B544" s="12" t="s">
        <v>1063</v>
      </c>
      <c r="C544" s="92" t="s">
        <v>1064</v>
      </c>
      <c r="D544" s="93" t="s">
        <v>982</v>
      </c>
      <c r="E544" s="93" t="s">
        <v>722</v>
      </c>
      <c r="F544" s="16"/>
      <c r="G544" s="94">
        <v>3</v>
      </c>
    </row>
    <row r="545" spans="2:7" ht="409.5" hidden="1" x14ac:dyDescent="0.25">
      <c r="B545" s="12" t="s">
        <v>1541</v>
      </c>
      <c r="C545" s="92" t="s">
        <v>1542</v>
      </c>
      <c r="D545" s="93" t="s">
        <v>9</v>
      </c>
      <c r="E545" s="93" t="s">
        <v>981</v>
      </c>
      <c r="F545" s="16"/>
      <c r="G545" s="94">
        <v>10</v>
      </c>
    </row>
    <row r="546" spans="2:7" ht="409.5" hidden="1" x14ac:dyDescent="0.25">
      <c r="B546" s="12" t="s">
        <v>1543</v>
      </c>
      <c r="C546" s="92" t="s">
        <v>1544</v>
      </c>
      <c r="D546" s="93" t="s">
        <v>9</v>
      </c>
      <c r="E546" s="93" t="s">
        <v>981</v>
      </c>
      <c r="F546" s="16"/>
      <c r="G546" s="94">
        <v>10</v>
      </c>
    </row>
    <row r="547" spans="2:7" ht="409.5" hidden="1" x14ac:dyDescent="0.25">
      <c r="B547" s="12" t="s">
        <v>1545</v>
      </c>
      <c r="C547" s="92" t="s">
        <v>1546</v>
      </c>
      <c r="D547" s="93" t="s">
        <v>9</v>
      </c>
      <c r="E547" s="93" t="s">
        <v>981</v>
      </c>
      <c r="F547" s="16"/>
      <c r="G547" s="94">
        <v>10</v>
      </c>
    </row>
    <row r="548" spans="2:7" ht="409.5" hidden="1" x14ac:dyDescent="0.25">
      <c r="B548" s="12" t="s">
        <v>1547</v>
      </c>
      <c r="C548" s="92" t="s">
        <v>1548</v>
      </c>
      <c r="D548" s="93" t="s">
        <v>9</v>
      </c>
      <c r="E548" s="93" t="s">
        <v>981</v>
      </c>
      <c r="F548" s="16"/>
      <c r="G548" s="94">
        <v>10</v>
      </c>
    </row>
    <row r="549" spans="2:7" ht="409.5" hidden="1" x14ac:dyDescent="0.25">
      <c r="B549" s="12" t="s">
        <v>141</v>
      </c>
      <c r="C549" s="92" t="s">
        <v>1549</v>
      </c>
      <c r="D549" s="93" t="s">
        <v>10</v>
      </c>
      <c r="E549" s="93" t="s">
        <v>720</v>
      </c>
      <c r="F549" s="16"/>
      <c r="G549" s="94">
        <v>2</v>
      </c>
    </row>
    <row r="550" spans="2:7" ht="409.5" hidden="1" x14ac:dyDescent="0.25">
      <c r="B550" s="12" t="s">
        <v>54</v>
      </c>
      <c r="C550" s="92" t="s">
        <v>1065</v>
      </c>
      <c r="D550" s="93" t="s">
        <v>984</v>
      </c>
      <c r="E550" s="93" t="s">
        <v>1140</v>
      </c>
      <c r="F550" s="93" t="s">
        <v>1165</v>
      </c>
      <c r="G550" s="94">
        <v>3</v>
      </c>
    </row>
    <row r="551" spans="2:7" ht="409.5" hidden="1" x14ac:dyDescent="0.25">
      <c r="B551" s="12" t="s">
        <v>281</v>
      </c>
      <c r="C551" s="92" t="s">
        <v>1550</v>
      </c>
      <c r="D551" s="93" t="s">
        <v>10</v>
      </c>
      <c r="E551" s="93" t="s">
        <v>720</v>
      </c>
      <c r="F551" s="16"/>
      <c r="G551" s="94">
        <v>1</v>
      </c>
    </row>
    <row r="552" spans="2:7" ht="409.5" hidden="1" x14ac:dyDescent="0.25">
      <c r="B552" s="12" t="s">
        <v>1551</v>
      </c>
      <c r="C552" s="92" t="s">
        <v>1552</v>
      </c>
      <c r="D552" s="93" t="s">
        <v>10</v>
      </c>
      <c r="E552" s="93" t="s">
        <v>720</v>
      </c>
      <c r="F552" s="16"/>
      <c r="G552" s="94">
        <v>3</v>
      </c>
    </row>
    <row r="553" spans="2:7" ht="409.5" hidden="1" x14ac:dyDescent="0.25">
      <c r="B553" s="12" t="s">
        <v>282</v>
      </c>
      <c r="C553" s="92" t="s">
        <v>1553</v>
      </c>
      <c r="D553" s="93" t="s">
        <v>984</v>
      </c>
      <c r="E553" s="93" t="s">
        <v>1140</v>
      </c>
      <c r="F553" s="16"/>
      <c r="G553" s="94">
        <v>3</v>
      </c>
    </row>
    <row r="554" spans="2:7" ht="409.5" hidden="1" x14ac:dyDescent="0.25">
      <c r="B554" s="12" t="s">
        <v>1554</v>
      </c>
      <c r="C554" s="92" t="s">
        <v>1555</v>
      </c>
      <c r="D554" s="93" t="s">
        <v>9</v>
      </c>
      <c r="E554" s="93" t="s">
        <v>981</v>
      </c>
      <c r="F554" s="16"/>
      <c r="G554" s="94">
        <v>10</v>
      </c>
    </row>
    <row r="555" spans="2:7" ht="409.5" hidden="1" x14ac:dyDescent="0.25">
      <c r="B555" s="12" t="s">
        <v>1556</v>
      </c>
      <c r="C555" s="92" t="s">
        <v>1557</v>
      </c>
      <c r="D555" s="93" t="s">
        <v>9</v>
      </c>
      <c r="E555" s="93" t="s">
        <v>981</v>
      </c>
      <c r="F555" s="16"/>
      <c r="G555" s="94">
        <v>10</v>
      </c>
    </row>
    <row r="556" spans="2:7" ht="409.5" hidden="1" x14ac:dyDescent="0.25">
      <c r="B556" s="12" t="s">
        <v>1558</v>
      </c>
      <c r="C556" s="92" t="s">
        <v>1559</v>
      </c>
      <c r="D556" s="93" t="s">
        <v>9</v>
      </c>
      <c r="E556" s="93" t="s">
        <v>981</v>
      </c>
      <c r="F556" s="16"/>
      <c r="G556" s="94">
        <v>10</v>
      </c>
    </row>
    <row r="557" spans="2:7" ht="409.5" hidden="1" x14ac:dyDescent="0.25">
      <c r="B557" s="12" t="s">
        <v>1560</v>
      </c>
      <c r="C557" s="92" t="s">
        <v>1561</v>
      </c>
      <c r="D557" s="93" t="s">
        <v>9</v>
      </c>
      <c r="E557" s="93" t="s">
        <v>981</v>
      </c>
      <c r="F557" s="16"/>
      <c r="G557" s="94">
        <v>10</v>
      </c>
    </row>
    <row r="558" spans="2:7" ht="409.5" hidden="1" x14ac:dyDescent="0.25">
      <c r="B558" s="12" t="s">
        <v>1562</v>
      </c>
      <c r="C558" s="92" t="s">
        <v>1563</v>
      </c>
      <c r="D558" s="93" t="s">
        <v>9</v>
      </c>
      <c r="E558" s="93" t="s">
        <v>981</v>
      </c>
      <c r="F558" s="16"/>
      <c r="G558" s="94">
        <v>10</v>
      </c>
    </row>
    <row r="559" spans="2:7" ht="409.5" hidden="1" x14ac:dyDescent="0.25">
      <c r="B559" s="12" t="s">
        <v>1564</v>
      </c>
      <c r="C559" s="92" t="s">
        <v>1565</v>
      </c>
      <c r="D559" s="93" t="s">
        <v>9</v>
      </c>
      <c r="E559" s="93" t="s">
        <v>979</v>
      </c>
      <c r="F559" s="16"/>
      <c r="G559" s="94">
        <v>5</v>
      </c>
    </row>
    <row r="560" spans="2:7" ht="409.5" hidden="1" x14ac:dyDescent="0.25">
      <c r="B560" s="12" t="s">
        <v>1566</v>
      </c>
      <c r="C560" s="92" t="s">
        <v>1567</v>
      </c>
      <c r="D560" s="93" t="s">
        <v>722</v>
      </c>
      <c r="E560" s="93" t="s">
        <v>979</v>
      </c>
      <c r="F560" s="16"/>
      <c r="G560" s="94">
        <v>5</v>
      </c>
    </row>
    <row r="561" spans="2:7" ht="360" hidden="1" x14ac:dyDescent="0.25">
      <c r="B561" s="12" t="s">
        <v>120</v>
      </c>
      <c r="C561" s="92" t="s">
        <v>630</v>
      </c>
      <c r="D561" s="93" t="s">
        <v>721</v>
      </c>
      <c r="E561" s="16"/>
      <c r="F561" s="16"/>
      <c r="G561" s="94">
        <v>1</v>
      </c>
    </row>
    <row r="562" spans="2:7" ht="270" hidden="1" x14ac:dyDescent="0.25">
      <c r="B562" s="12" t="s">
        <v>63</v>
      </c>
      <c r="C562" s="92" t="s">
        <v>1066</v>
      </c>
      <c r="D562" s="93" t="s">
        <v>984</v>
      </c>
      <c r="E562" s="93" t="s">
        <v>1140</v>
      </c>
      <c r="F562" s="16"/>
      <c r="G562" s="94">
        <v>2</v>
      </c>
    </row>
    <row r="563" spans="2:7" ht="409.5" hidden="1" x14ac:dyDescent="0.25">
      <c r="B563" s="12" t="s">
        <v>60</v>
      </c>
      <c r="C563" s="92" t="s">
        <v>1568</v>
      </c>
      <c r="D563" s="93" t="s">
        <v>721</v>
      </c>
      <c r="E563" s="93" t="s">
        <v>1140</v>
      </c>
      <c r="F563" s="16"/>
      <c r="G563" s="94">
        <v>2</v>
      </c>
    </row>
    <row r="564" spans="2:7" ht="409.5" hidden="1" x14ac:dyDescent="0.25">
      <c r="B564" s="12" t="s">
        <v>61</v>
      </c>
      <c r="C564" s="92" t="s">
        <v>1569</v>
      </c>
      <c r="D564" s="93" t="s">
        <v>984</v>
      </c>
      <c r="E564" s="93" t="s">
        <v>1140</v>
      </c>
      <c r="F564" s="16"/>
      <c r="G564" s="94">
        <v>2</v>
      </c>
    </row>
    <row r="565" spans="2:7" ht="409.5" hidden="1" x14ac:dyDescent="0.25">
      <c r="B565" s="12" t="s">
        <v>283</v>
      </c>
      <c r="C565" s="92" t="s">
        <v>1570</v>
      </c>
      <c r="D565" s="93" t="s">
        <v>984</v>
      </c>
      <c r="E565" s="93" t="s">
        <v>983</v>
      </c>
      <c r="F565" s="16"/>
      <c r="G565" s="94">
        <v>3</v>
      </c>
    </row>
    <row r="566" spans="2:7" ht="409.5" hidden="1" x14ac:dyDescent="0.25">
      <c r="B566" s="12" t="s">
        <v>484</v>
      </c>
      <c r="C566" s="92" t="s">
        <v>1067</v>
      </c>
      <c r="D566" s="93" t="s">
        <v>980</v>
      </c>
      <c r="E566" s="93" t="s">
        <v>1140</v>
      </c>
      <c r="F566" s="16"/>
      <c r="G566" s="94">
        <v>5</v>
      </c>
    </row>
    <row r="567" spans="2:7" ht="409.5" hidden="1" x14ac:dyDescent="0.25">
      <c r="B567" s="12" t="s">
        <v>284</v>
      </c>
      <c r="C567" s="92" t="s">
        <v>1571</v>
      </c>
      <c r="D567" s="93" t="s">
        <v>10</v>
      </c>
      <c r="E567" s="93" t="s">
        <v>979</v>
      </c>
      <c r="F567" s="16"/>
      <c r="G567" s="94">
        <v>5</v>
      </c>
    </row>
    <row r="568" spans="2:7" ht="409.5" hidden="1" x14ac:dyDescent="0.25">
      <c r="B568" s="12" t="s">
        <v>1572</v>
      </c>
      <c r="C568" s="92" t="s">
        <v>1573</v>
      </c>
      <c r="D568" s="93" t="s">
        <v>10</v>
      </c>
      <c r="E568" s="93" t="s">
        <v>979</v>
      </c>
      <c r="F568" s="16"/>
      <c r="G568" s="94">
        <v>5</v>
      </c>
    </row>
    <row r="569" spans="2:7" ht="180" hidden="1" x14ac:dyDescent="0.25">
      <c r="B569" s="12" t="s">
        <v>1574</v>
      </c>
      <c r="C569" s="92" t="s">
        <v>632</v>
      </c>
      <c r="D569" s="93" t="s">
        <v>10</v>
      </c>
      <c r="E569" s="93" t="s">
        <v>979</v>
      </c>
      <c r="F569" s="16"/>
      <c r="G569" s="94">
        <v>10</v>
      </c>
    </row>
    <row r="570" spans="2:7" ht="135" hidden="1" x14ac:dyDescent="0.25">
      <c r="B570" s="12" t="s">
        <v>1600</v>
      </c>
      <c r="C570" s="92" t="s">
        <v>1601</v>
      </c>
      <c r="D570" s="93" t="s">
        <v>722</v>
      </c>
      <c r="E570" s="16"/>
      <c r="F570" s="16"/>
      <c r="G570" s="94">
        <v>0</v>
      </c>
    </row>
    <row r="571" spans="2:7" ht="90" hidden="1" x14ac:dyDescent="0.25">
      <c r="B571" s="12" t="s">
        <v>1575</v>
      </c>
      <c r="C571" s="92" t="s">
        <v>623</v>
      </c>
      <c r="D571" s="93" t="s">
        <v>9</v>
      </c>
      <c r="E571" s="93" t="s">
        <v>722</v>
      </c>
      <c r="F571" s="16"/>
      <c r="G571" s="94">
        <v>3</v>
      </c>
    </row>
    <row r="572" spans="2:7" ht="90" hidden="1" x14ac:dyDescent="0.25">
      <c r="B572" s="12" t="s">
        <v>1576</v>
      </c>
      <c r="C572" s="92" t="s">
        <v>623</v>
      </c>
      <c r="D572" s="93" t="s">
        <v>9</v>
      </c>
      <c r="E572" s="93" t="s">
        <v>722</v>
      </c>
      <c r="F572" s="16"/>
      <c r="G572" s="94">
        <v>2</v>
      </c>
    </row>
    <row r="573" spans="2:7" ht="90" hidden="1" x14ac:dyDescent="0.25">
      <c r="B573" s="12" t="s">
        <v>1577</v>
      </c>
      <c r="C573" s="92" t="s">
        <v>623</v>
      </c>
      <c r="D573" s="93" t="s">
        <v>9</v>
      </c>
      <c r="E573" s="93" t="s">
        <v>722</v>
      </c>
      <c r="F573" s="16"/>
      <c r="G573" s="94">
        <v>5</v>
      </c>
    </row>
    <row r="574" spans="2:7" ht="409.5" hidden="1" x14ac:dyDescent="0.25">
      <c r="B574" s="12" t="s">
        <v>45</v>
      </c>
      <c r="C574" s="92" t="s">
        <v>633</v>
      </c>
      <c r="D574" s="93" t="s">
        <v>721</v>
      </c>
      <c r="E574" s="16"/>
      <c r="F574" s="16"/>
      <c r="G574" s="94">
        <v>1</v>
      </c>
    </row>
    <row r="575" spans="2:7" ht="409.5" hidden="1" x14ac:dyDescent="0.25">
      <c r="B575" s="12" t="s">
        <v>1580</v>
      </c>
      <c r="C575" s="92" t="s">
        <v>1581</v>
      </c>
      <c r="D575" s="93" t="s">
        <v>984</v>
      </c>
      <c r="E575" s="16"/>
      <c r="F575" s="16"/>
      <c r="G575" s="94">
        <v>5</v>
      </c>
    </row>
    <row r="576" spans="2:7" ht="409.5" hidden="1" x14ac:dyDescent="0.25">
      <c r="B576" s="12" t="s">
        <v>1578</v>
      </c>
      <c r="C576" s="92" t="s">
        <v>1579</v>
      </c>
      <c r="D576" s="93" t="s">
        <v>980</v>
      </c>
      <c r="E576" s="16"/>
      <c r="F576" s="16"/>
      <c r="G576" s="94">
        <v>5</v>
      </c>
    </row>
    <row r="577" spans="2:7" ht="409.5" hidden="1" x14ac:dyDescent="0.25">
      <c r="B577" s="12" t="s">
        <v>2333</v>
      </c>
      <c r="C577" s="92" t="s">
        <v>1583</v>
      </c>
      <c r="D577" s="93" t="s">
        <v>9</v>
      </c>
      <c r="E577" s="93" t="s">
        <v>722</v>
      </c>
      <c r="F577" s="16"/>
      <c r="G577" s="94">
        <v>0</v>
      </c>
    </row>
    <row r="578" spans="2:7" ht="409.5" hidden="1" x14ac:dyDescent="0.25">
      <c r="B578" s="12" t="s">
        <v>1584</v>
      </c>
      <c r="C578" s="92" t="s">
        <v>1585</v>
      </c>
      <c r="D578" s="93" t="s">
        <v>9</v>
      </c>
      <c r="E578" s="93" t="s">
        <v>722</v>
      </c>
      <c r="F578" s="16"/>
      <c r="G578" s="94">
        <v>0</v>
      </c>
    </row>
    <row r="579" spans="2:7" ht="409.5" hidden="1" x14ac:dyDescent="0.25">
      <c r="B579" s="12" t="s">
        <v>1586</v>
      </c>
      <c r="C579" s="92" t="s">
        <v>1587</v>
      </c>
      <c r="D579" s="93" t="s">
        <v>9</v>
      </c>
      <c r="E579" s="93" t="s">
        <v>722</v>
      </c>
      <c r="F579" s="16"/>
      <c r="G579" s="94">
        <v>0</v>
      </c>
    </row>
    <row r="580" spans="2:7" ht="409.5" hidden="1" x14ac:dyDescent="0.25">
      <c r="B580" s="12" t="s">
        <v>1588</v>
      </c>
      <c r="C580" s="92" t="s">
        <v>1589</v>
      </c>
      <c r="D580" s="93" t="s">
        <v>9</v>
      </c>
      <c r="E580" s="93" t="s">
        <v>722</v>
      </c>
      <c r="F580" s="16"/>
      <c r="G580" s="94">
        <v>0</v>
      </c>
    </row>
    <row r="581" spans="2:7" ht="409.5" hidden="1" x14ac:dyDescent="0.25">
      <c r="B581" s="12" t="s">
        <v>1590</v>
      </c>
      <c r="C581" s="92" t="s">
        <v>1591</v>
      </c>
      <c r="D581" s="93" t="s">
        <v>9</v>
      </c>
      <c r="E581" s="93" t="s">
        <v>722</v>
      </c>
      <c r="F581" s="16"/>
      <c r="G581" s="94">
        <v>0</v>
      </c>
    </row>
    <row r="582" spans="2:7" hidden="1" x14ac:dyDescent="0.2"/>
  </sheetData>
  <sheetProtection password="DC0B" sheet="1" formatRows="0"/>
  <mergeCells count="706">
    <mergeCell ref="I141:I142"/>
    <mergeCell ref="K141:K142"/>
    <mergeCell ref="L141:L142"/>
    <mergeCell ref="M141:M142"/>
    <mergeCell ref="N141:N142"/>
    <mergeCell ref="O141:O142"/>
    <mergeCell ref="C141:C142"/>
    <mergeCell ref="D141:D142"/>
    <mergeCell ref="E141:E142"/>
    <mergeCell ref="F141:F142"/>
    <mergeCell ref="G141:G142"/>
    <mergeCell ref="H141:H142"/>
    <mergeCell ref="I139:I140"/>
    <mergeCell ref="K139:K140"/>
    <mergeCell ref="L139:L140"/>
    <mergeCell ref="M139:M140"/>
    <mergeCell ref="N139:N140"/>
    <mergeCell ref="O139:O140"/>
    <mergeCell ref="C139:C140"/>
    <mergeCell ref="D139:D140"/>
    <mergeCell ref="E139:E140"/>
    <mergeCell ref="F139:F140"/>
    <mergeCell ref="G139:G140"/>
    <mergeCell ref="H139:H140"/>
    <mergeCell ref="I137:I138"/>
    <mergeCell ref="K137:K138"/>
    <mergeCell ref="L137:L138"/>
    <mergeCell ref="M137:M138"/>
    <mergeCell ref="N137:N138"/>
    <mergeCell ref="O137:O138"/>
    <mergeCell ref="C137:C138"/>
    <mergeCell ref="D137:D138"/>
    <mergeCell ref="E137:E138"/>
    <mergeCell ref="F137:F138"/>
    <mergeCell ref="G137:G138"/>
    <mergeCell ref="H137:H138"/>
    <mergeCell ref="I135:I136"/>
    <mergeCell ref="K135:K136"/>
    <mergeCell ref="L135:L136"/>
    <mergeCell ref="M135:M136"/>
    <mergeCell ref="N135:N136"/>
    <mergeCell ref="O135:O136"/>
    <mergeCell ref="C135:C136"/>
    <mergeCell ref="D135:D136"/>
    <mergeCell ref="E135:E136"/>
    <mergeCell ref="F135:F136"/>
    <mergeCell ref="G135:G136"/>
    <mergeCell ref="H135:H136"/>
    <mergeCell ref="I133:I134"/>
    <mergeCell ref="K133:K134"/>
    <mergeCell ref="L133:L134"/>
    <mergeCell ref="M133:M134"/>
    <mergeCell ref="N133:N134"/>
    <mergeCell ref="O133:O134"/>
    <mergeCell ref="C133:C134"/>
    <mergeCell ref="D133:D134"/>
    <mergeCell ref="E133:E134"/>
    <mergeCell ref="F133:F134"/>
    <mergeCell ref="G133:G134"/>
    <mergeCell ref="H133:H134"/>
    <mergeCell ref="I131:I132"/>
    <mergeCell ref="K131:K132"/>
    <mergeCell ref="L131:L132"/>
    <mergeCell ref="M131:M132"/>
    <mergeCell ref="N131:N132"/>
    <mergeCell ref="O131:O132"/>
    <mergeCell ref="C131:C132"/>
    <mergeCell ref="D131:D132"/>
    <mergeCell ref="E131:E132"/>
    <mergeCell ref="F131:F132"/>
    <mergeCell ref="G131:G132"/>
    <mergeCell ref="H131:H132"/>
    <mergeCell ref="I129:I130"/>
    <mergeCell ref="K129:K130"/>
    <mergeCell ref="L129:L130"/>
    <mergeCell ref="M129:M130"/>
    <mergeCell ref="N129:N130"/>
    <mergeCell ref="O129:O130"/>
    <mergeCell ref="C129:C130"/>
    <mergeCell ref="D129:D130"/>
    <mergeCell ref="E129:E130"/>
    <mergeCell ref="F129:F130"/>
    <mergeCell ref="G129:G130"/>
    <mergeCell ref="H129:H130"/>
    <mergeCell ref="I127:I128"/>
    <mergeCell ref="K127:K128"/>
    <mergeCell ref="L127:L128"/>
    <mergeCell ref="M127:M128"/>
    <mergeCell ref="N127:N128"/>
    <mergeCell ref="O127:O128"/>
    <mergeCell ref="C127:C128"/>
    <mergeCell ref="D127:D128"/>
    <mergeCell ref="E127:E128"/>
    <mergeCell ref="F127:F128"/>
    <mergeCell ref="G127:G128"/>
    <mergeCell ref="H127:H128"/>
    <mergeCell ref="I125:I126"/>
    <mergeCell ref="K125:K126"/>
    <mergeCell ref="L125:L126"/>
    <mergeCell ref="M125:M126"/>
    <mergeCell ref="N125:N126"/>
    <mergeCell ref="O125:O126"/>
    <mergeCell ref="C125:C126"/>
    <mergeCell ref="D125:D126"/>
    <mergeCell ref="E125:E126"/>
    <mergeCell ref="F125:F126"/>
    <mergeCell ref="G125:G126"/>
    <mergeCell ref="H125:H126"/>
    <mergeCell ref="I123:I124"/>
    <mergeCell ref="K123:K124"/>
    <mergeCell ref="L123:L124"/>
    <mergeCell ref="M123:M124"/>
    <mergeCell ref="N123:N124"/>
    <mergeCell ref="O123:O124"/>
    <mergeCell ref="C123:C124"/>
    <mergeCell ref="D123:D124"/>
    <mergeCell ref="E123:E124"/>
    <mergeCell ref="F123:F124"/>
    <mergeCell ref="G123:G124"/>
    <mergeCell ref="H123:H124"/>
    <mergeCell ref="I121:I122"/>
    <mergeCell ref="K121:K122"/>
    <mergeCell ref="L121:L122"/>
    <mergeCell ref="M121:M122"/>
    <mergeCell ref="N121:N122"/>
    <mergeCell ref="O121:O122"/>
    <mergeCell ref="C121:C122"/>
    <mergeCell ref="D121:D122"/>
    <mergeCell ref="E121:E122"/>
    <mergeCell ref="F121:F122"/>
    <mergeCell ref="G121:G122"/>
    <mergeCell ref="H121:H122"/>
    <mergeCell ref="I119:I120"/>
    <mergeCell ref="K119:K120"/>
    <mergeCell ref="L119:L120"/>
    <mergeCell ref="M119:M120"/>
    <mergeCell ref="N119:N120"/>
    <mergeCell ref="O119:O120"/>
    <mergeCell ref="C119:C120"/>
    <mergeCell ref="D119:D120"/>
    <mergeCell ref="E119:E120"/>
    <mergeCell ref="F119:F120"/>
    <mergeCell ref="G119:G120"/>
    <mergeCell ref="H119:H120"/>
    <mergeCell ref="I117:I118"/>
    <mergeCell ref="K117:K118"/>
    <mergeCell ref="L117:L118"/>
    <mergeCell ref="M117:M118"/>
    <mergeCell ref="N117:N118"/>
    <mergeCell ref="O117:O118"/>
    <mergeCell ref="C117:C118"/>
    <mergeCell ref="D117:D118"/>
    <mergeCell ref="E117:E118"/>
    <mergeCell ref="F117:F118"/>
    <mergeCell ref="G117:G118"/>
    <mergeCell ref="H117:H118"/>
    <mergeCell ref="I115:I116"/>
    <mergeCell ref="K115:K116"/>
    <mergeCell ref="L115:L116"/>
    <mergeCell ref="M115:M116"/>
    <mergeCell ref="N115:N116"/>
    <mergeCell ref="O115:O116"/>
    <mergeCell ref="C115:C116"/>
    <mergeCell ref="D115:D116"/>
    <mergeCell ref="E115:E116"/>
    <mergeCell ref="F115:F116"/>
    <mergeCell ref="G115:G116"/>
    <mergeCell ref="H115:H116"/>
    <mergeCell ref="I113:I114"/>
    <mergeCell ref="K113:K114"/>
    <mergeCell ref="L113:L114"/>
    <mergeCell ref="M113:M114"/>
    <mergeCell ref="N113:N114"/>
    <mergeCell ref="O113:O114"/>
    <mergeCell ref="C113:C114"/>
    <mergeCell ref="D113:D114"/>
    <mergeCell ref="E113:E114"/>
    <mergeCell ref="F113:F114"/>
    <mergeCell ref="G113:G114"/>
    <mergeCell ref="H113:H114"/>
    <mergeCell ref="I111:I112"/>
    <mergeCell ref="K111:K112"/>
    <mergeCell ref="L111:L112"/>
    <mergeCell ref="M111:M112"/>
    <mergeCell ref="N111:N112"/>
    <mergeCell ref="O111:O112"/>
    <mergeCell ref="C111:C112"/>
    <mergeCell ref="D111:D112"/>
    <mergeCell ref="E111:E112"/>
    <mergeCell ref="F111:F112"/>
    <mergeCell ref="G111:G112"/>
    <mergeCell ref="H111:H112"/>
    <mergeCell ref="I109:I110"/>
    <mergeCell ref="K109:K110"/>
    <mergeCell ref="L109:L110"/>
    <mergeCell ref="M109:M110"/>
    <mergeCell ref="N109:N110"/>
    <mergeCell ref="O109:O110"/>
    <mergeCell ref="C109:C110"/>
    <mergeCell ref="D109:D110"/>
    <mergeCell ref="E109:E110"/>
    <mergeCell ref="F109:F110"/>
    <mergeCell ref="G109:G110"/>
    <mergeCell ref="H109:H110"/>
    <mergeCell ref="I107:I108"/>
    <mergeCell ref="K107:K108"/>
    <mergeCell ref="L107:L108"/>
    <mergeCell ref="M107:M108"/>
    <mergeCell ref="N107:N108"/>
    <mergeCell ref="O107:O108"/>
    <mergeCell ref="C107:C108"/>
    <mergeCell ref="D107:D108"/>
    <mergeCell ref="E107:E108"/>
    <mergeCell ref="F107:F108"/>
    <mergeCell ref="G107:G108"/>
    <mergeCell ref="H107:H108"/>
    <mergeCell ref="I105:I106"/>
    <mergeCell ref="K105:K106"/>
    <mergeCell ref="L105:L106"/>
    <mergeCell ref="M105:M106"/>
    <mergeCell ref="N105:N106"/>
    <mergeCell ref="O105:O106"/>
    <mergeCell ref="C105:C106"/>
    <mergeCell ref="D105:D106"/>
    <mergeCell ref="E105:E106"/>
    <mergeCell ref="F105:F106"/>
    <mergeCell ref="G105:G106"/>
    <mergeCell ref="H105:H106"/>
    <mergeCell ref="I103:I104"/>
    <mergeCell ref="K103:K104"/>
    <mergeCell ref="L103:L104"/>
    <mergeCell ref="M103:M104"/>
    <mergeCell ref="N103:N104"/>
    <mergeCell ref="O103:O104"/>
    <mergeCell ref="C103:C104"/>
    <mergeCell ref="D103:D104"/>
    <mergeCell ref="E103:E104"/>
    <mergeCell ref="F103:F104"/>
    <mergeCell ref="G103:G104"/>
    <mergeCell ref="H103:H104"/>
    <mergeCell ref="I101:I102"/>
    <mergeCell ref="K101:K102"/>
    <mergeCell ref="L101:L102"/>
    <mergeCell ref="M101:M102"/>
    <mergeCell ref="N101:N102"/>
    <mergeCell ref="O101:O102"/>
    <mergeCell ref="C101:C102"/>
    <mergeCell ref="D101:D102"/>
    <mergeCell ref="E101:E102"/>
    <mergeCell ref="F101:F102"/>
    <mergeCell ref="G101:G102"/>
    <mergeCell ref="H101:H102"/>
    <mergeCell ref="I99:I100"/>
    <mergeCell ref="K99:K100"/>
    <mergeCell ref="L99:L100"/>
    <mergeCell ref="M99:M100"/>
    <mergeCell ref="N99:N100"/>
    <mergeCell ref="O99:O100"/>
    <mergeCell ref="C99:C100"/>
    <mergeCell ref="D99:D100"/>
    <mergeCell ref="E99:E100"/>
    <mergeCell ref="F99:F100"/>
    <mergeCell ref="G99:G100"/>
    <mergeCell ref="H99:H100"/>
    <mergeCell ref="I97:I98"/>
    <mergeCell ref="K97:K98"/>
    <mergeCell ref="L97:L98"/>
    <mergeCell ref="M97:M98"/>
    <mergeCell ref="N97:N98"/>
    <mergeCell ref="O97:O98"/>
    <mergeCell ref="C97:C98"/>
    <mergeCell ref="D97:D98"/>
    <mergeCell ref="E97:E98"/>
    <mergeCell ref="F97:F98"/>
    <mergeCell ref="G97:G98"/>
    <mergeCell ref="H97:H98"/>
    <mergeCell ref="I95:I96"/>
    <mergeCell ref="K95:K96"/>
    <mergeCell ref="L95:L96"/>
    <mergeCell ref="M95:M96"/>
    <mergeCell ref="N95:N96"/>
    <mergeCell ref="O95:O96"/>
    <mergeCell ref="C95:C96"/>
    <mergeCell ref="D95:D96"/>
    <mergeCell ref="E95:E96"/>
    <mergeCell ref="F95:F96"/>
    <mergeCell ref="G95:G96"/>
    <mergeCell ref="H95:H96"/>
    <mergeCell ref="I93:I94"/>
    <mergeCell ref="K93:K94"/>
    <mergeCell ref="L93:L94"/>
    <mergeCell ref="M93:M94"/>
    <mergeCell ref="N93:N94"/>
    <mergeCell ref="O93:O94"/>
    <mergeCell ref="C93:C94"/>
    <mergeCell ref="D93:D94"/>
    <mergeCell ref="E93:E94"/>
    <mergeCell ref="F93:F94"/>
    <mergeCell ref="G93:G94"/>
    <mergeCell ref="H93:H94"/>
    <mergeCell ref="I91:I92"/>
    <mergeCell ref="K91:K92"/>
    <mergeCell ref="L91:L92"/>
    <mergeCell ref="M91:M92"/>
    <mergeCell ref="N91:N92"/>
    <mergeCell ref="O91:O92"/>
    <mergeCell ref="C91:C92"/>
    <mergeCell ref="D91:D92"/>
    <mergeCell ref="E91:E92"/>
    <mergeCell ref="F91:F92"/>
    <mergeCell ref="G91:G92"/>
    <mergeCell ref="H91:H92"/>
    <mergeCell ref="I89:I90"/>
    <mergeCell ref="K89:K90"/>
    <mergeCell ref="L89:L90"/>
    <mergeCell ref="M89:M90"/>
    <mergeCell ref="N89:N90"/>
    <mergeCell ref="O89:O90"/>
    <mergeCell ref="C89:C90"/>
    <mergeCell ref="D89:D90"/>
    <mergeCell ref="E89:E90"/>
    <mergeCell ref="F89:F90"/>
    <mergeCell ref="G89:G90"/>
    <mergeCell ref="H89:H90"/>
    <mergeCell ref="I87:I88"/>
    <mergeCell ref="K87:K88"/>
    <mergeCell ref="L87:L88"/>
    <mergeCell ref="M87:M88"/>
    <mergeCell ref="N87:N88"/>
    <mergeCell ref="O87:O88"/>
    <mergeCell ref="C87:C88"/>
    <mergeCell ref="D87:D88"/>
    <mergeCell ref="E87:E88"/>
    <mergeCell ref="F87:F88"/>
    <mergeCell ref="G87:G88"/>
    <mergeCell ref="H87:H88"/>
    <mergeCell ref="I85:I86"/>
    <mergeCell ref="K85:K86"/>
    <mergeCell ref="L85:L86"/>
    <mergeCell ref="M85:M86"/>
    <mergeCell ref="N85:N86"/>
    <mergeCell ref="O85:O86"/>
    <mergeCell ref="C85:C86"/>
    <mergeCell ref="D85:D86"/>
    <mergeCell ref="E85:E86"/>
    <mergeCell ref="F85:F86"/>
    <mergeCell ref="G85:G86"/>
    <mergeCell ref="H85:H86"/>
    <mergeCell ref="I83:I84"/>
    <mergeCell ref="K83:K84"/>
    <mergeCell ref="L83:L84"/>
    <mergeCell ref="M83:M84"/>
    <mergeCell ref="N83:N84"/>
    <mergeCell ref="O83:O84"/>
    <mergeCell ref="C83:C84"/>
    <mergeCell ref="D83:D84"/>
    <mergeCell ref="E83:E84"/>
    <mergeCell ref="F83:F84"/>
    <mergeCell ref="G83:G84"/>
    <mergeCell ref="H83:H84"/>
    <mergeCell ref="I81:I82"/>
    <mergeCell ref="K81:K82"/>
    <mergeCell ref="L81:L82"/>
    <mergeCell ref="M81:M82"/>
    <mergeCell ref="N81:N82"/>
    <mergeCell ref="O81:O82"/>
    <mergeCell ref="C81:C82"/>
    <mergeCell ref="D81:D82"/>
    <mergeCell ref="E81:E82"/>
    <mergeCell ref="F81:F82"/>
    <mergeCell ref="G81:G82"/>
    <mergeCell ref="H81:H82"/>
    <mergeCell ref="I79:I80"/>
    <mergeCell ref="K79:K80"/>
    <mergeCell ref="L79:L80"/>
    <mergeCell ref="M79:M80"/>
    <mergeCell ref="N79:N80"/>
    <mergeCell ref="O79:O80"/>
    <mergeCell ref="C79:C80"/>
    <mergeCell ref="D79:D80"/>
    <mergeCell ref="E79:E80"/>
    <mergeCell ref="F79:F80"/>
    <mergeCell ref="G79:G80"/>
    <mergeCell ref="H79:H80"/>
    <mergeCell ref="I77:I78"/>
    <mergeCell ref="K77:K78"/>
    <mergeCell ref="L77:L78"/>
    <mergeCell ref="M77:M78"/>
    <mergeCell ref="N77:N78"/>
    <mergeCell ref="O77:O78"/>
    <mergeCell ref="C77:C78"/>
    <mergeCell ref="D77:D78"/>
    <mergeCell ref="E77:E78"/>
    <mergeCell ref="F77:F78"/>
    <mergeCell ref="G77:G78"/>
    <mergeCell ref="H77:H78"/>
    <mergeCell ref="I75:I76"/>
    <mergeCell ref="K75:K76"/>
    <mergeCell ref="L75:L76"/>
    <mergeCell ref="M75:M76"/>
    <mergeCell ref="N75:N76"/>
    <mergeCell ref="O75:O76"/>
    <mergeCell ref="C75:C76"/>
    <mergeCell ref="D75:D76"/>
    <mergeCell ref="E75:E76"/>
    <mergeCell ref="F75:F76"/>
    <mergeCell ref="G75:G76"/>
    <mergeCell ref="H75:H76"/>
    <mergeCell ref="I73:I74"/>
    <mergeCell ref="K73:K74"/>
    <mergeCell ref="L73:L74"/>
    <mergeCell ref="M73:M74"/>
    <mergeCell ref="N73:N74"/>
    <mergeCell ref="O73:O74"/>
    <mergeCell ref="C73:C74"/>
    <mergeCell ref="D73:D74"/>
    <mergeCell ref="E73:E74"/>
    <mergeCell ref="F73:F74"/>
    <mergeCell ref="G73:G74"/>
    <mergeCell ref="H73:H74"/>
    <mergeCell ref="I71:I72"/>
    <mergeCell ref="K71:K72"/>
    <mergeCell ref="L71:L72"/>
    <mergeCell ref="M71:M72"/>
    <mergeCell ref="N71:N72"/>
    <mergeCell ref="O71:O72"/>
    <mergeCell ref="C71:C72"/>
    <mergeCell ref="D71:D72"/>
    <mergeCell ref="E71:E72"/>
    <mergeCell ref="F71:F72"/>
    <mergeCell ref="G71:G72"/>
    <mergeCell ref="H71:H72"/>
    <mergeCell ref="K67:K68"/>
    <mergeCell ref="L67:L68"/>
    <mergeCell ref="M67:M68"/>
    <mergeCell ref="N67:N68"/>
    <mergeCell ref="O67:O68"/>
    <mergeCell ref="K69:K70"/>
    <mergeCell ref="L69:L70"/>
    <mergeCell ref="M69:M70"/>
    <mergeCell ref="N69:N70"/>
    <mergeCell ref="O69:O70"/>
    <mergeCell ref="K63:K64"/>
    <mergeCell ref="L63:L64"/>
    <mergeCell ref="M63:M64"/>
    <mergeCell ref="N63:N64"/>
    <mergeCell ref="O63:O64"/>
    <mergeCell ref="K65:K66"/>
    <mergeCell ref="L65:L66"/>
    <mergeCell ref="M65:M66"/>
    <mergeCell ref="N65:N66"/>
    <mergeCell ref="O65:O66"/>
    <mergeCell ref="M59:M60"/>
    <mergeCell ref="N59:N60"/>
    <mergeCell ref="O59:O60"/>
    <mergeCell ref="K61:K62"/>
    <mergeCell ref="L61:L62"/>
    <mergeCell ref="M61:M62"/>
    <mergeCell ref="N61:N62"/>
    <mergeCell ref="O61:O62"/>
    <mergeCell ref="K55:K56"/>
    <mergeCell ref="L55:L56"/>
    <mergeCell ref="M55:M56"/>
    <mergeCell ref="N55:N56"/>
    <mergeCell ref="O55:O56"/>
    <mergeCell ref="K57:K58"/>
    <mergeCell ref="L57:L58"/>
    <mergeCell ref="M57:M58"/>
    <mergeCell ref="N57:N58"/>
    <mergeCell ref="O57:O58"/>
    <mergeCell ref="M51:M52"/>
    <mergeCell ref="N51:N52"/>
    <mergeCell ref="O51:O52"/>
    <mergeCell ref="K53:K54"/>
    <mergeCell ref="L53:L54"/>
    <mergeCell ref="M53:M54"/>
    <mergeCell ref="N53:N54"/>
    <mergeCell ref="O53:O54"/>
    <mergeCell ref="M47:M48"/>
    <mergeCell ref="N47:N48"/>
    <mergeCell ref="O47:O48"/>
    <mergeCell ref="K49:K50"/>
    <mergeCell ref="L49:L50"/>
    <mergeCell ref="M49:M50"/>
    <mergeCell ref="N49:N50"/>
    <mergeCell ref="O49:O50"/>
    <mergeCell ref="K47:K48"/>
    <mergeCell ref="L47:L48"/>
    <mergeCell ref="K43:K44"/>
    <mergeCell ref="L43:L44"/>
    <mergeCell ref="M43:M44"/>
    <mergeCell ref="N43:N44"/>
    <mergeCell ref="O43:O44"/>
    <mergeCell ref="K45:K46"/>
    <mergeCell ref="L45:L46"/>
    <mergeCell ref="M45:M46"/>
    <mergeCell ref="N45:N46"/>
    <mergeCell ref="O45:O46"/>
    <mergeCell ref="M39:M40"/>
    <mergeCell ref="N39:N40"/>
    <mergeCell ref="O39:O40"/>
    <mergeCell ref="K41:K42"/>
    <mergeCell ref="L41:L42"/>
    <mergeCell ref="M41:M42"/>
    <mergeCell ref="N41:N42"/>
    <mergeCell ref="O41:O42"/>
    <mergeCell ref="H20:I20"/>
    <mergeCell ref="F21:G21"/>
    <mergeCell ref="H21:I21"/>
    <mergeCell ref="F22:G22"/>
    <mergeCell ref="H22:I22"/>
    <mergeCell ref="K31:K32"/>
    <mergeCell ref="H27:H28"/>
    <mergeCell ref="I27:I28"/>
    <mergeCell ref="G31:G32"/>
    <mergeCell ref="H31:H32"/>
    <mergeCell ref="C15:D15"/>
    <mergeCell ref="C17:D17"/>
    <mergeCell ref="F20:G20"/>
    <mergeCell ref="C22:D22"/>
    <mergeCell ref="C23:D23"/>
    <mergeCell ref="C16:D16"/>
    <mergeCell ref="C39:C40"/>
    <mergeCell ref="D39:D40"/>
    <mergeCell ref="E39:E40"/>
    <mergeCell ref="F39:F40"/>
    <mergeCell ref="C27:D27"/>
    <mergeCell ref="C49:C50"/>
    <mergeCell ref="E31:E32"/>
    <mergeCell ref="F31:F32"/>
    <mergeCell ref="C31:C32"/>
    <mergeCell ref="D31:D32"/>
    <mergeCell ref="C8:D8"/>
    <mergeCell ref="C12:D12"/>
    <mergeCell ref="C2:D2"/>
    <mergeCell ref="C3:D3"/>
    <mergeCell ref="C4:D4"/>
    <mergeCell ref="C5:D5"/>
    <mergeCell ref="C6:D6"/>
    <mergeCell ref="C7:D7"/>
    <mergeCell ref="C10:D10"/>
    <mergeCell ref="C11:D11"/>
    <mergeCell ref="F10:G10"/>
    <mergeCell ref="C26:D26"/>
    <mergeCell ref="C28:D28"/>
    <mergeCell ref="C18:D18"/>
    <mergeCell ref="C19:D19"/>
    <mergeCell ref="C13:D13"/>
    <mergeCell ref="C20:D20"/>
    <mergeCell ref="C21:D21"/>
    <mergeCell ref="E26:G26"/>
    <mergeCell ref="C14:D14"/>
    <mergeCell ref="I31:I32"/>
    <mergeCell ref="C33:C34"/>
    <mergeCell ref="D33:D34"/>
    <mergeCell ref="E33:E34"/>
    <mergeCell ref="F33:F34"/>
    <mergeCell ref="G33:G34"/>
    <mergeCell ref="H33:H34"/>
    <mergeCell ref="I33:I34"/>
    <mergeCell ref="L31:L32"/>
    <mergeCell ref="C35:C36"/>
    <mergeCell ref="D35:D36"/>
    <mergeCell ref="E35:E36"/>
    <mergeCell ref="F35:F36"/>
    <mergeCell ref="G35:G36"/>
    <mergeCell ref="H35:H36"/>
    <mergeCell ref="I35:I36"/>
    <mergeCell ref="K33:K34"/>
    <mergeCell ref="L33:L34"/>
    <mergeCell ref="C37:C38"/>
    <mergeCell ref="D37:D38"/>
    <mergeCell ref="E37:E38"/>
    <mergeCell ref="F37:F38"/>
    <mergeCell ref="G37:G38"/>
    <mergeCell ref="H37:H38"/>
    <mergeCell ref="I37:I38"/>
    <mergeCell ref="K35:K36"/>
    <mergeCell ref="L35:L36"/>
    <mergeCell ref="K37:K38"/>
    <mergeCell ref="G39:G40"/>
    <mergeCell ref="H39:H40"/>
    <mergeCell ref="I39:I40"/>
    <mergeCell ref="I43:I44"/>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C47:C48"/>
    <mergeCell ref="D47:D48"/>
    <mergeCell ref="E47:E48"/>
    <mergeCell ref="F47:F48"/>
    <mergeCell ref="G47:G48"/>
    <mergeCell ref="H47:H48"/>
    <mergeCell ref="G49:G50"/>
    <mergeCell ref="H49:H50"/>
    <mergeCell ref="M31:M32"/>
    <mergeCell ref="M33:M34"/>
    <mergeCell ref="M35:M36"/>
    <mergeCell ref="L37:L38"/>
    <mergeCell ref="M37:M38"/>
    <mergeCell ref="I45:I46"/>
    <mergeCell ref="I47:I48"/>
    <mergeCell ref="I41:I42"/>
    <mergeCell ref="C51:C52"/>
    <mergeCell ref="D51:D52"/>
    <mergeCell ref="E51:E52"/>
    <mergeCell ref="F51:F52"/>
    <mergeCell ref="G51:G52"/>
    <mergeCell ref="H51:H52"/>
    <mergeCell ref="D53:D54"/>
    <mergeCell ref="E53:E54"/>
    <mergeCell ref="F53:F54"/>
    <mergeCell ref="G53:G54"/>
    <mergeCell ref="H53:H54"/>
    <mergeCell ref="I49:I50"/>
    <mergeCell ref="I51:I52"/>
    <mergeCell ref="D49:D50"/>
    <mergeCell ref="E49:E50"/>
    <mergeCell ref="F49:F50"/>
    <mergeCell ref="I55:I56"/>
    <mergeCell ref="I53:I54"/>
    <mergeCell ref="K51:K52"/>
    <mergeCell ref="L51:L52"/>
    <mergeCell ref="C55:C56"/>
    <mergeCell ref="D55:D56"/>
    <mergeCell ref="E55:E56"/>
    <mergeCell ref="F55:F56"/>
    <mergeCell ref="G55:G56"/>
    <mergeCell ref="C53:C54"/>
    <mergeCell ref="E57:E58"/>
    <mergeCell ref="F57:F58"/>
    <mergeCell ref="G57:G58"/>
    <mergeCell ref="H57:H58"/>
    <mergeCell ref="N31:N32"/>
    <mergeCell ref="N33:N34"/>
    <mergeCell ref="N35:N36"/>
    <mergeCell ref="N37:N38"/>
    <mergeCell ref="K39:K40"/>
    <mergeCell ref="H55:H56"/>
    <mergeCell ref="I57:I58"/>
    <mergeCell ref="C59:C60"/>
    <mergeCell ref="D59:D60"/>
    <mergeCell ref="E59:E60"/>
    <mergeCell ref="F59:F60"/>
    <mergeCell ref="G59:G60"/>
    <mergeCell ref="H59:H60"/>
    <mergeCell ref="I59:I60"/>
    <mergeCell ref="C57:C58"/>
    <mergeCell ref="D57:D58"/>
    <mergeCell ref="H65:H66"/>
    <mergeCell ref="I65:I66"/>
    <mergeCell ref="H63:H64"/>
    <mergeCell ref="I63:I64"/>
    <mergeCell ref="C61:C62"/>
    <mergeCell ref="D61:D62"/>
    <mergeCell ref="E61:E62"/>
    <mergeCell ref="F61:F62"/>
    <mergeCell ref="G61:G62"/>
    <mergeCell ref="H61:H62"/>
    <mergeCell ref="C63:C64"/>
    <mergeCell ref="D63:D64"/>
    <mergeCell ref="E63:E64"/>
    <mergeCell ref="F63:F64"/>
    <mergeCell ref="G63:G64"/>
    <mergeCell ref="F69:F70"/>
    <mergeCell ref="G69:G70"/>
    <mergeCell ref="C65:C66"/>
    <mergeCell ref="D65:D66"/>
    <mergeCell ref="E65:E66"/>
    <mergeCell ref="I69:I70"/>
    <mergeCell ref="E67:E68"/>
    <mergeCell ref="F67:F68"/>
    <mergeCell ref="G67:G68"/>
    <mergeCell ref="H67:H68"/>
    <mergeCell ref="I67:I68"/>
    <mergeCell ref="C69:C70"/>
    <mergeCell ref="D69:D70"/>
    <mergeCell ref="E69:E70"/>
    <mergeCell ref="C67:C68"/>
    <mergeCell ref="D67:D68"/>
    <mergeCell ref="H69:H70"/>
    <mergeCell ref="O31:O32"/>
    <mergeCell ref="O33:O34"/>
    <mergeCell ref="O35:O36"/>
    <mergeCell ref="O37:O38"/>
    <mergeCell ref="L39:L40"/>
    <mergeCell ref="F65:F66"/>
    <mergeCell ref="I61:I62"/>
    <mergeCell ref="K59:K60"/>
    <mergeCell ref="L59:L60"/>
    <mergeCell ref="G65:G66"/>
  </mergeCells>
  <phoneticPr fontId="1" type="noConversion"/>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3" bottom="0.39370078740157483" header="0" footer="0"/>
  <pageSetup scale="62" fitToHeight="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52"/>
  <sheetViews>
    <sheetView showGridLines="0" workbookViewId="0">
      <pane ySplit="4" topLeftCell="A5" activePane="bottomLeft" state="frozen"/>
      <selection pane="bottomLeft" activeCell="A5" sqref="A5"/>
    </sheetView>
  </sheetViews>
  <sheetFormatPr defaultRowHeight="12.75" x14ac:dyDescent="0.2"/>
  <cols>
    <col min="1" max="1" width="27" style="1" customWidth="1"/>
    <col min="2" max="2" width="8.5703125" style="1" customWidth="1"/>
    <col min="3" max="3" width="76" style="1" customWidth="1"/>
    <col min="4" max="4" width="18.140625" style="1" customWidth="1"/>
    <col min="5" max="5" width="13.5703125" style="1" customWidth="1"/>
    <col min="6" max="6" width="15.42578125" style="1" customWidth="1"/>
    <col min="7" max="7" width="14" style="1" customWidth="1"/>
    <col min="8" max="8" width="30.7109375" style="1" customWidth="1"/>
    <col min="9" max="9" width="18.7109375" style="1" customWidth="1"/>
    <col min="10" max="12" width="18.7109375" customWidth="1"/>
    <col min="13" max="13" width="13.42578125" customWidth="1"/>
    <col min="14" max="19" width="11.5703125" hidden="1" customWidth="1"/>
    <col min="20" max="24" width="11.42578125" hidden="1" customWidth="1"/>
    <col min="25" max="25" width="28.42578125" hidden="1" customWidth="1"/>
    <col min="26" max="26" width="10.42578125" hidden="1" customWidth="1"/>
    <col min="27" max="45" width="11.42578125" hidden="1" customWidth="1"/>
    <col min="46" max="256" width="11.42578125" customWidth="1"/>
  </cols>
  <sheetData>
    <row r="1" spans="1:55" ht="23.25" x14ac:dyDescent="0.35">
      <c r="A1" s="147" t="s">
        <v>14</v>
      </c>
      <c r="B1" s="148"/>
      <c r="C1" s="148"/>
      <c r="D1" s="148"/>
      <c r="E1" s="148"/>
      <c r="F1" s="148"/>
      <c r="G1" s="148"/>
      <c r="H1" s="148"/>
      <c r="I1" s="148"/>
      <c r="J1" s="148"/>
      <c r="K1" s="148"/>
      <c r="L1" s="148"/>
      <c r="Y1" t="s">
        <v>681</v>
      </c>
      <c r="Z1" t="s">
        <v>741</v>
      </c>
      <c r="AA1" t="s">
        <v>682</v>
      </c>
      <c r="AB1" t="s">
        <v>742</v>
      </c>
      <c r="AC1" t="s">
        <v>1069</v>
      </c>
      <c r="AD1" t="s">
        <v>39</v>
      </c>
      <c r="AE1" t="s">
        <v>975</v>
      </c>
      <c r="AF1" t="s">
        <v>743</v>
      </c>
      <c r="AG1" t="s">
        <v>744</v>
      </c>
      <c r="AH1" t="s">
        <v>745</v>
      </c>
      <c r="AI1" t="s">
        <v>936</v>
      </c>
      <c r="AJ1" t="s">
        <v>937</v>
      </c>
    </row>
    <row r="2" spans="1:55" x14ac:dyDescent="0.2">
      <c r="Y2" t="s">
        <v>298</v>
      </c>
      <c r="Z2" t="s">
        <v>746</v>
      </c>
      <c r="AA2" t="s">
        <v>1661</v>
      </c>
      <c r="AB2" t="s">
        <v>1662</v>
      </c>
      <c r="AC2" t="s">
        <v>1070</v>
      </c>
      <c r="AE2" t="s">
        <v>720</v>
      </c>
      <c r="AF2" t="s">
        <v>747</v>
      </c>
      <c r="AG2" t="s">
        <v>424</v>
      </c>
      <c r="AH2" t="s">
        <v>424</v>
      </c>
    </row>
    <row r="3" spans="1:55" ht="13.5" thickBot="1" x14ac:dyDescent="0.25">
      <c r="Y3" t="s">
        <v>299</v>
      </c>
      <c r="Z3" t="s">
        <v>748</v>
      </c>
      <c r="AA3" t="s">
        <v>1663</v>
      </c>
      <c r="AB3" t="s">
        <v>1662</v>
      </c>
      <c r="AC3" t="s">
        <v>1070</v>
      </c>
      <c r="AD3" t="s">
        <v>722</v>
      </c>
      <c r="AE3" t="s">
        <v>720</v>
      </c>
    </row>
    <row r="4" spans="1:55" ht="46.5" customHeight="1" thickTop="1" x14ac:dyDescent="0.25">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55" ht="50.1" customHeight="1" x14ac:dyDescent="0.25">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55" ht="50.1" customHeight="1" x14ac:dyDescent="0.25">
      <c r="A6" s="13"/>
      <c r="B6" s="14"/>
      <c r="C6" s="19"/>
      <c r="D6" s="14"/>
      <c r="E6" s="14"/>
      <c r="F6" s="15"/>
      <c r="G6" s="17"/>
      <c r="H6" s="17"/>
      <c r="I6" s="14"/>
      <c r="J6" s="14"/>
      <c r="K6" s="15"/>
      <c r="L6" s="18"/>
      <c r="N6" t="e">
        <f t="shared" ref="N6:N25" si="0">VLOOKUP($A6,$Y$2:$AJ$314,2,FALSE)</f>
        <v>#N/A</v>
      </c>
      <c r="O6" t="e">
        <f t="shared" ref="O6:O25" si="1">VLOOKUP(A6,$Y$2:$AJ$314,3,FALSE)</f>
        <v>#N/A</v>
      </c>
      <c r="P6" t="e">
        <f t="shared" ref="P6:P25" si="2">VLOOKUP($A6,$Y$2:$AJ$314,4,FALSE)</f>
        <v>#N/A</v>
      </c>
      <c r="Q6" t="e">
        <f t="shared" ref="Q6:Q25" si="3">VLOOKUP($A6,$Y$2:$AJ$314,5,FALSE)</f>
        <v>#N/A</v>
      </c>
      <c r="R6" t="e">
        <f t="shared" ref="R6:R25" si="4">VLOOKUP($A6,$Y$2:$AJ$314,6,FALSE)</f>
        <v>#N/A</v>
      </c>
      <c r="S6" t="e">
        <f t="shared" ref="S6:S25" si="5">VLOOKUP($A6,$Y$2:$AJ$314,7,FALSE)</f>
        <v>#N/A</v>
      </c>
      <c r="T6" t="e">
        <f t="shared" ref="T6:T25" si="6">VLOOKUP($A6,$Y$2:$AJ$314,8,FALSE)</f>
        <v>#N/A</v>
      </c>
      <c r="U6" t="e">
        <f t="shared" ref="U6:U25" si="7">VLOOKUP($A6,$Y$2:$AJ$314,9,FALSE)</f>
        <v>#N/A</v>
      </c>
      <c r="V6" t="e">
        <f t="shared" ref="V6:V25" si="8">VLOOKUP($A6,$Y$2:$AJ$314,10,FALSE)</f>
        <v>#N/A</v>
      </c>
      <c r="W6" t="e">
        <f t="shared" ref="W6:W25" si="9">VLOOKUP($A6,$Y$2:$AJ$314,11,FALSE)</f>
        <v>#N/A</v>
      </c>
      <c r="X6" t="e">
        <f t="shared" ref="X6:X25" si="10">VLOOKUP($A6,$Y$2:$AJ$314,12,FALSE)</f>
        <v>#N/A</v>
      </c>
      <c r="Y6" s="12" t="s">
        <v>302</v>
      </c>
      <c r="Z6" t="s">
        <v>751</v>
      </c>
      <c r="AA6" s="16" t="s">
        <v>1666</v>
      </c>
      <c r="AB6" s="12" t="s">
        <v>20</v>
      </c>
      <c r="AC6" s="16" t="s">
        <v>417</v>
      </c>
      <c r="AD6" s="16"/>
      <c r="AE6" s="16"/>
      <c r="AF6" s="16"/>
      <c r="AG6" s="16" t="s">
        <v>424</v>
      </c>
      <c r="AH6" s="16" t="s">
        <v>1072</v>
      </c>
      <c r="AI6" s="16" t="s">
        <v>426</v>
      </c>
    </row>
    <row r="7" spans="1:55" ht="50.1" customHeight="1" x14ac:dyDescent="0.25">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55" ht="50.1" customHeight="1" x14ac:dyDescent="0.25">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55" ht="50.1" customHeight="1" x14ac:dyDescent="0.25">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55" ht="50.1" customHeight="1" x14ac:dyDescent="0.25">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55" ht="50.1" customHeight="1" x14ac:dyDescent="0.25">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E11" t="s">
        <v>722</v>
      </c>
      <c r="AF11" t="s">
        <v>757</v>
      </c>
    </row>
    <row r="12" spans="1:55" ht="50.1" customHeight="1" x14ac:dyDescent="0.25">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E12" t="s">
        <v>722</v>
      </c>
      <c r="AF12" t="s">
        <v>758</v>
      </c>
    </row>
    <row r="13" spans="1:55" ht="50.1" customHeight="1" x14ac:dyDescent="0.25">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E13" t="s">
        <v>722</v>
      </c>
      <c r="AG13" t="s">
        <v>430</v>
      </c>
    </row>
    <row r="14" spans="1:55" ht="50.1" customHeight="1" x14ac:dyDescent="0.25">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E14" t="s">
        <v>722</v>
      </c>
      <c r="AG14" t="s">
        <v>430</v>
      </c>
    </row>
    <row r="15" spans="1:55" ht="50.1" customHeight="1" x14ac:dyDescent="0.25">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D15" t="s">
        <v>722</v>
      </c>
      <c r="AE15" t="s">
        <v>722</v>
      </c>
      <c r="AF15" t="s">
        <v>759</v>
      </c>
      <c r="AG15" t="s">
        <v>430</v>
      </c>
    </row>
    <row r="16" spans="1:55" ht="50.1" customHeight="1" x14ac:dyDescent="0.25">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E16" t="s">
        <v>722</v>
      </c>
      <c r="AF16" t="s">
        <v>760</v>
      </c>
      <c r="AG16" t="s">
        <v>430</v>
      </c>
    </row>
    <row r="17" spans="1:36" ht="50.1" customHeight="1" x14ac:dyDescent="0.25">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D17" t="s">
        <v>722</v>
      </c>
      <c r="AE17" t="s">
        <v>722</v>
      </c>
      <c r="AG17" t="s">
        <v>430</v>
      </c>
    </row>
    <row r="18" spans="1:36" ht="50.1" customHeight="1" x14ac:dyDescent="0.25">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6" ht="50.1" customHeight="1" x14ac:dyDescent="0.25">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D19" t="s">
        <v>722</v>
      </c>
      <c r="AG19" t="s">
        <v>424</v>
      </c>
    </row>
    <row r="20" spans="1:36" ht="50.1" customHeight="1" x14ac:dyDescent="0.25">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6" ht="50.1" customHeight="1" x14ac:dyDescent="0.25">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6" ht="50.1" customHeight="1" x14ac:dyDescent="0.25">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6" ht="50.1" customHeight="1" x14ac:dyDescent="0.25">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6" ht="50.1" customHeight="1" x14ac:dyDescent="0.25">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6" ht="50.1" customHeight="1" x14ac:dyDescent="0.25">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6" ht="50.1" customHeight="1" x14ac:dyDescent="0.25">
      <c r="A26" s="13"/>
      <c r="B26" s="14"/>
      <c r="C26" s="19"/>
      <c r="D26" s="14"/>
      <c r="E26" s="14"/>
      <c r="F26" s="15"/>
      <c r="G26" s="17"/>
      <c r="H26" s="17"/>
      <c r="I26" s="14"/>
      <c r="J26" s="14"/>
      <c r="K26" s="15"/>
      <c r="L26" s="18"/>
      <c r="N26" t="e">
        <f t="shared" ref="N26:N45" si="11">VLOOKUP($A26,$Y$2:$AJ$314,2,FALSE)</f>
        <v>#N/A</v>
      </c>
      <c r="O26" t="e">
        <f t="shared" ref="O26:O45" si="12">VLOOKUP(A26,$Y$2:$AJ$314,3,FALSE)</f>
        <v>#N/A</v>
      </c>
      <c r="P26" t="e">
        <f t="shared" ref="P26:P45" si="13">VLOOKUP($A26,$Y$2:$AJ$314,4,FALSE)</f>
        <v>#N/A</v>
      </c>
      <c r="Q26" t="e">
        <f t="shared" ref="Q26:Q45" si="14">VLOOKUP($A26,$Y$2:$AJ$314,5,FALSE)</f>
        <v>#N/A</v>
      </c>
      <c r="R26" t="e">
        <f t="shared" ref="R26:R45" si="15">VLOOKUP($A26,$Y$2:$AJ$314,6,FALSE)</f>
        <v>#N/A</v>
      </c>
      <c r="S26" t="e">
        <f t="shared" ref="S26:S45" si="16">VLOOKUP($A26,$Y$2:$AJ$314,7,FALSE)</f>
        <v>#N/A</v>
      </c>
      <c r="T26" t="e">
        <f t="shared" ref="T26:T45" si="17">VLOOKUP($A26,$Y$2:$AJ$314,8,FALSE)</f>
        <v>#N/A</v>
      </c>
      <c r="U26" t="e">
        <f t="shared" ref="U26:U45" si="18">VLOOKUP($A26,$Y$2:$AJ$314,9,FALSE)</f>
        <v>#N/A</v>
      </c>
      <c r="V26" t="e">
        <f t="shared" ref="V26:V45" si="19">VLOOKUP($A26,$Y$2:$AJ$314,10,FALSE)</f>
        <v>#N/A</v>
      </c>
      <c r="W26" t="e">
        <f t="shared" ref="W26:W45" si="20">VLOOKUP($A26,$Y$2:$AJ$314,11,FALSE)</f>
        <v>#N/A</v>
      </c>
      <c r="X26" t="e">
        <f t="shared" ref="X26:X45" si="21">VLOOKUP($A26,$Y$2:$AJ$314,12,FALSE)</f>
        <v>#N/A</v>
      </c>
      <c r="Y26" s="12" t="s">
        <v>148</v>
      </c>
      <c r="Z26" t="s">
        <v>751</v>
      </c>
      <c r="AA26" t="s">
        <v>1687</v>
      </c>
      <c r="AB26" s="12" t="s">
        <v>23</v>
      </c>
      <c r="AC26" t="s">
        <v>1070</v>
      </c>
      <c r="AE26" t="s">
        <v>1140</v>
      </c>
      <c r="AF26" t="s">
        <v>765</v>
      </c>
      <c r="AG26" t="s">
        <v>1072</v>
      </c>
      <c r="AH26" t="s">
        <v>426</v>
      </c>
      <c r="AI26" t="s">
        <v>430</v>
      </c>
    </row>
    <row r="27" spans="1:36" ht="50.1" customHeight="1" x14ac:dyDescent="0.25">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50.1" customHeight="1" x14ac:dyDescent="0.25">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E28" t="s">
        <v>722</v>
      </c>
      <c r="AF28" t="s">
        <v>1690</v>
      </c>
      <c r="AG28" t="s">
        <v>1072</v>
      </c>
      <c r="AH28" t="s">
        <v>426</v>
      </c>
      <c r="AI28" t="s">
        <v>1073</v>
      </c>
      <c r="AJ28" t="s">
        <v>429</v>
      </c>
    </row>
    <row r="29" spans="1:36" ht="50.1" customHeight="1" x14ac:dyDescent="0.25">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E29" t="s">
        <v>722</v>
      </c>
      <c r="AF29" t="s">
        <v>767</v>
      </c>
    </row>
    <row r="30" spans="1:36" ht="50.1" customHeight="1" x14ac:dyDescent="0.25">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6" ht="50.1" customHeight="1" x14ac:dyDescent="0.25">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E31" t="s">
        <v>722</v>
      </c>
      <c r="AG31" t="s">
        <v>424</v>
      </c>
      <c r="AH31" t="s">
        <v>424</v>
      </c>
    </row>
    <row r="32" spans="1:36" ht="50.1" customHeight="1" x14ac:dyDescent="0.25">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D32" t="s">
        <v>722</v>
      </c>
      <c r="AE32" t="s">
        <v>722</v>
      </c>
      <c r="AF32" t="s">
        <v>770</v>
      </c>
      <c r="AG32" t="s">
        <v>1073</v>
      </c>
    </row>
    <row r="33" spans="1:35" ht="50.1" customHeight="1" x14ac:dyDescent="0.25">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5" ht="50.1" customHeight="1" x14ac:dyDescent="0.25">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5" ht="50.1" customHeight="1" x14ac:dyDescent="0.25">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5" ht="50.1" customHeight="1" x14ac:dyDescent="0.25">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5" ht="50.1" customHeight="1" x14ac:dyDescent="0.25">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E37" t="s">
        <v>722</v>
      </c>
      <c r="AG37" t="s">
        <v>1072</v>
      </c>
      <c r="AH37" t="s">
        <v>424</v>
      </c>
    </row>
    <row r="38" spans="1:35" ht="50.1" customHeight="1" x14ac:dyDescent="0.25">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E38" t="s">
        <v>722</v>
      </c>
      <c r="AF38" t="s">
        <v>771</v>
      </c>
    </row>
    <row r="39" spans="1:35" ht="50.1" customHeight="1" x14ac:dyDescent="0.25">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5" ht="50.1" customHeight="1" x14ac:dyDescent="0.25">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5" ht="50.1" customHeight="1" x14ac:dyDescent="0.25">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5" ht="50.1" customHeight="1" x14ac:dyDescent="0.25">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E42" t="s">
        <v>722</v>
      </c>
      <c r="AG42" t="s">
        <v>424</v>
      </c>
      <c r="AH42" t="s">
        <v>426</v>
      </c>
    </row>
    <row r="43" spans="1:35" ht="50.1" customHeight="1" x14ac:dyDescent="0.25">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E43" t="s">
        <v>722</v>
      </c>
      <c r="AF43" t="s">
        <v>1081</v>
      </c>
      <c r="AG43" t="s">
        <v>426</v>
      </c>
      <c r="AH43" t="s">
        <v>1072</v>
      </c>
      <c r="AI43" t="s">
        <v>429</v>
      </c>
    </row>
    <row r="44" spans="1:35" ht="50.1" customHeight="1" x14ac:dyDescent="0.25">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5" ht="50.1" customHeight="1" x14ac:dyDescent="0.25">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1:35" ht="15" x14ac:dyDescent="0.25">
      <c r="Y46" s="12" t="s">
        <v>320</v>
      </c>
      <c r="Z46" t="s">
        <v>746</v>
      </c>
      <c r="AA46" t="s">
        <v>1715</v>
      </c>
      <c r="AB46" t="s">
        <v>924</v>
      </c>
      <c r="AC46" t="s">
        <v>422</v>
      </c>
      <c r="AD46" t="s">
        <v>1161</v>
      </c>
      <c r="AF46" t="s">
        <v>774</v>
      </c>
      <c r="AG46" t="s">
        <v>424</v>
      </c>
      <c r="AH46" t="s">
        <v>424</v>
      </c>
    </row>
    <row r="47" spans="1:35" ht="15" x14ac:dyDescent="0.25">
      <c r="Y47" s="12" t="s">
        <v>520</v>
      </c>
      <c r="Z47" t="s">
        <v>753</v>
      </c>
      <c r="AA47" t="s">
        <v>1082</v>
      </c>
      <c r="AB47" t="s">
        <v>24</v>
      </c>
      <c r="AC47" t="s">
        <v>421</v>
      </c>
      <c r="AE47" t="s">
        <v>722</v>
      </c>
      <c r="AF47" t="s">
        <v>775</v>
      </c>
      <c r="AG47" t="s">
        <v>424</v>
      </c>
    </row>
    <row r="48" spans="1:35" ht="15" x14ac:dyDescent="0.25">
      <c r="Y48" s="12" t="s">
        <v>321</v>
      </c>
      <c r="Z48" t="s">
        <v>751</v>
      </c>
      <c r="AA48" t="s">
        <v>1716</v>
      </c>
      <c r="AB48" t="s">
        <v>1662</v>
      </c>
      <c r="AC48" t="s">
        <v>421</v>
      </c>
      <c r="AF48" t="s">
        <v>778</v>
      </c>
      <c r="AG48" t="s">
        <v>424</v>
      </c>
      <c r="AH48" t="s">
        <v>1093</v>
      </c>
      <c r="AI48" t="s">
        <v>424</v>
      </c>
    </row>
    <row r="49" spans="25:36" ht="15" x14ac:dyDescent="0.25">
      <c r="Y49" s="12" t="s">
        <v>322</v>
      </c>
      <c r="Z49" t="s">
        <v>751</v>
      </c>
      <c r="AA49" t="s">
        <v>685</v>
      </c>
      <c r="AB49" t="s">
        <v>20</v>
      </c>
      <c r="AC49" t="s">
        <v>9</v>
      </c>
      <c r="AD49" t="s">
        <v>1167</v>
      </c>
      <c r="AE49" t="s">
        <v>722</v>
      </c>
    </row>
    <row r="50" spans="25:36" ht="15" x14ac:dyDescent="0.25">
      <c r="Y50" s="12" t="s">
        <v>521</v>
      </c>
      <c r="Z50" t="s">
        <v>748</v>
      </c>
      <c r="AA50" t="s">
        <v>1717</v>
      </c>
      <c r="AB50" t="s">
        <v>22</v>
      </c>
      <c r="AC50" t="s">
        <v>1070</v>
      </c>
      <c r="AD50" t="s">
        <v>722</v>
      </c>
      <c r="AF50" t="s">
        <v>779</v>
      </c>
    </row>
    <row r="51" spans="25:36" ht="15" x14ac:dyDescent="0.25">
      <c r="Y51" s="12" t="s">
        <v>323</v>
      </c>
      <c r="Z51" t="s">
        <v>753</v>
      </c>
      <c r="AA51" t="s">
        <v>1718</v>
      </c>
      <c r="AB51" t="s">
        <v>22</v>
      </c>
      <c r="AC51" t="s">
        <v>1070</v>
      </c>
      <c r="AD51" t="s">
        <v>1167</v>
      </c>
      <c r="AE51" t="s">
        <v>722</v>
      </c>
      <c r="AF51" t="s">
        <v>780</v>
      </c>
      <c r="AG51" t="s">
        <v>1670</v>
      </c>
    </row>
    <row r="52" spans="25:36" ht="15" x14ac:dyDescent="0.25">
      <c r="Y52" s="12" t="s">
        <v>324</v>
      </c>
      <c r="Z52" t="s">
        <v>749</v>
      </c>
      <c r="AA52" t="s">
        <v>1719</v>
      </c>
      <c r="AB52" t="s">
        <v>22</v>
      </c>
      <c r="AC52" t="s">
        <v>421</v>
      </c>
      <c r="AD52" t="s">
        <v>1165</v>
      </c>
      <c r="AE52" t="s">
        <v>722</v>
      </c>
      <c r="AF52" t="s">
        <v>781</v>
      </c>
      <c r="AG52" t="s">
        <v>1083</v>
      </c>
      <c r="AH52" t="s">
        <v>1072</v>
      </c>
      <c r="AI52" t="s">
        <v>430</v>
      </c>
      <c r="AJ52" t="s">
        <v>1678</v>
      </c>
    </row>
    <row r="53" spans="25:36" ht="15" x14ac:dyDescent="0.25">
      <c r="Y53" s="12" t="s">
        <v>325</v>
      </c>
      <c r="Z53" t="s">
        <v>748</v>
      </c>
      <c r="AA53" t="s">
        <v>1720</v>
      </c>
      <c r="AB53" t="s">
        <v>20</v>
      </c>
      <c r="AC53" t="s">
        <v>420</v>
      </c>
      <c r="AD53" t="s">
        <v>1197</v>
      </c>
      <c r="AE53" t="s">
        <v>722</v>
      </c>
    </row>
    <row r="54" spans="25:36" ht="15" x14ac:dyDescent="0.25">
      <c r="Y54" s="12" t="s">
        <v>522</v>
      </c>
      <c r="Z54" t="s">
        <v>753</v>
      </c>
      <c r="AA54" t="s">
        <v>1721</v>
      </c>
      <c r="AB54" t="s">
        <v>20</v>
      </c>
      <c r="AC54" t="s">
        <v>422</v>
      </c>
      <c r="AD54" t="s">
        <v>722</v>
      </c>
      <c r="AE54" t="s">
        <v>722</v>
      </c>
      <c r="AF54" t="s">
        <v>782</v>
      </c>
      <c r="AG54" t="s">
        <v>426</v>
      </c>
    </row>
    <row r="55" spans="25:36" ht="15" x14ac:dyDescent="0.25">
      <c r="Y55" s="12" t="s">
        <v>326</v>
      </c>
      <c r="Z55" t="s">
        <v>746</v>
      </c>
      <c r="AA55" t="s">
        <v>1722</v>
      </c>
      <c r="AB55" t="s">
        <v>23</v>
      </c>
      <c r="AC55" t="s">
        <v>423</v>
      </c>
      <c r="AF55" t="s">
        <v>783</v>
      </c>
      <c r="AG55" t="s">
        <v>424</v>
      </c>
      <c r="AH55" t="s">
        <v>424</v>
      </c>
    </row>
    <row r="56" spans="25:36" ht="15" x14ac:dyDescent="0.25">
      <c r="Y56" s="12" t="s">
        <v>327</v>
      </c>
      <c r="Z56" t="s">
        <v>753</v>
      </c>
      <c r="AA56" t="s">
        <v>1723</v>
      </c>
      <c r="AB56" t="s">
        <v>27</v>
      </c>
      <c r="AC56" t="s">
        <v>422</v>
      </c>
      <c r="AD56" t="s">
        <v>1161</v>
      </c>
      <c r="AG56" t="s">
        <v>424</v>
      </c>
    </row>
    <row r="57" spans="25:36" ht="15" x14ac:dyDescent="0.25">
      <c r="Y57" s="12" t="s">
        <v>104</v>
      </c>
      <c r="Z57" t="s">
        <v>749</v>
      </c>
      <c r="AA57" t="s">
        <v>1084</v>
      </c>
      <c r="AB57" t="s">
        <v>20</v>
      </c>
      <c r="AC57" t="s">
        <v>1070</v>
      </c>
      <c r="AD57" t="s">
        <v>1165</v>
      </c>
      <c r="AE57" t="s">
        <v>983</v>
      </c>
      <c r="AF57" t="s">
        <v>750</v>
      </c>
      <c r="AG57" t="s">
        <v>1072</v>
      </c>
      <c r="AH57" t="s">
        <v>1073</v>
      </c>
    </row>
    <row r="58" spans="25:36" ht="15" x14ac:dyDescent="0.25">
      <c r="Y58" s="12" t="s">
        <v>115</v>
      </c>
      <c r="Z58" t="s">
        <v>784</v>
      </c>
      <c r="AA58" t="s">
        <v>1724</v>
      </c>
      <c r="AB58" t="s">
        <v>1662</v>
      </c>
      <c r="AC58" t="s">
        <v>1070</v>
      </c>
      <c r="AE58" t="s">
        <v>722</v>
      </c>
      <c r="AF58" t="s">
        <v>785</v>
      </c>
    </row>
    <row r="59" spans="25:36" ht="15" x14ac:dyDescent="0.25">
      <c r="Y59" s="12" t="s">
        <v>116</v>
      </c>
      <c r="Z59" t="s">
        <v>746</v>
      </c>
      <c r="AA59" t="s">
        <v>1725</v>
      </c>
      <c r="AB59" t="s">
        <v>20</v>
      </c>
      <c r="AC59" t="s">
        <v>421</v>
      </c>
      <c r="AD59" t="s">
        <v>1167</v>
      </c>
      <c r="AE59" t="s">
        <v>722</v>
      </c>
      <c r="AF59" t="s">
        <v>786</v>
      </c>
      <c r="AG59" t="s">
        <v>1093</v>
      </c>
      <c r="AH59" t="s">
        <v>424</v>
      </c>
    </row>
    <row r="60" spans="25:36" ht="15" x14ac:dyDescent="0.25">
      <c r="Y60" s="12" t="s">
        <v>328</v>
      </c>
      <c r="Z60" t="s">
        <v>748</v>
      </c>
      <c r="AA60" t="s">
        <v>1085</v>
      </c>
      <c r="AB60" t="s">
        <v>1662</v>
      </c>
      <c r="AC60" t="s">
        <v>421</v>
      </c>
      <c r="AE60" t="s">
        <v>722</v>
      </c>
      <c r="AF60" t="s">
        <v>787</v>
      </c>
    </row>
    <row r="61" spans="25:36" ht="15" x14ac:dyDescent="0.25">
      <c r="Y61" s="12" t="s">
        <v>329</v>
      </c>
      <c r="Z61" t="s">
        <v>748</v>
      </c>
      <c r="AA61" t="s">
        <v>686</v>
      </c>
      <c r="AB61" t="s">
        <v>28</v>
      </c>
      <c r="AC61" t="s">
        <v>421</v>
      </c>
      <c r="AE61" t="s">
        <v>722</v>
      </c>
    </row>
    <row r="62" spans="25:36" ht="15" x14ac:dyDescent="0.25">
      <c r="Y62" s="12" t="s">
        <v>330</v>
      </c>
      <c r="Z62" t="s">
        <v>784</v>
      </c>
      <c r="AA62" t="s">
        <v>1086</v>
      </c>
      <c r="AB62" t="s">
        <v>1662</v>
      </c>
      <c r="AC62" t="s">
        <v>1070</v>
      </c>
      <c r="AE62" t="s">
        <v>722</v>
      </c>
      <c r="AF62" t="s">
        <v>788</v>
      </c>
    </row>
    <row r="63" spans="25:36" ht="15" x14ac:dyDescent="0.25">
      <c r="Y63" s="12" t="s">
        <v>151</v>
      </c>
      <c r="Z63" t="s">
        <v>784</v>
      </c>
      <c r="AA63" t="s">
        <v>1726</v>
      </c>
      <c r="AB63" t="s">
        <v>1662</v>
      </c>
      <c r="AC63" t="s">
        <v>421</v>
      </c>
      <c r="AE63" t="s">
        <v>722</v>
      </c>
      <c r="AF63" t="s">
        <v>789</v>
      </c>
    </row>
    <row r="64" spans="25:36" ht="15" x14ac:dyDescent="0.25">
      <c r="Y64" s="12" t="s">
        <v>1727</v>
      </c>
      <c r="Z64" t="s">
        <v>751</v>
      </c>
      <c r="AA64" t="s">
        <v>1087</v>
      </c>
      <c r="AB64" t="s">
        <v>1662</v>
      </c>
      <c r="AC64" t="s">
        <v>1070</v>
      </c>
      <c r="AE64" t="s">
        <v>722</v>
      </c>
      <c r="AF64" t="s">
        <v>790</v>
      </c>
      <c r="AG64" t="s">
        <v>1072</v>
      </c>
      <c r="AH64" t="s">
        <v>424</v>
      </c>
      <c r="AI64" t="s">
        <v>424</v>
      </c>
    </row>
    <row r="65" spans="25:35" ht="15" x14ac:dyDescent="0.25">
      <c r="Y65" s="12" t="s">
        <v>941</v>
      </c>
      <c r="Z65" t="s">
        <v>749</v>
      </c>
      <c r="AA65" t="s">
        <v>1087</v>
      </c>
      <c r="AB65" t="s">
        <v>1662</v>
      </c>
      <c r="AC65" t="s">
        <v>1070</v>
      </c>
      <c r="AE65" t="s">
        <v>722</v>
      </c>
      <c r="AF65" t="s">
        <v>791</v>
      </c>
      <c r="AG65" t="s">
        <v>1072</v>
      </c>
      <c r="AH65" t="s">
        <v>424</v>
      </c>
      <c r="AI65" t="s">
        <v>424</v>
      </c>
    </row>
    <row r="66" spans="25:35" ht="15" x14ac:dyDescent="0.25">
      <c r="Y66" s="12" t="s">
        <v>523</v>
      </c>
      <c r="Z66" t="s">
        <v>751</v>
      </c>
      <c r="AA66" t="s">
        <v>1088</v>
      </c>
      <c r="AB66" t="s">
        <v>26</v>
      </c>
      <c r="AC66" t="s">
        <v>422</v>
      </c>
      <c r="AD66" t="s">
        <v>1158</v>
      </c>
      <c r="AF66" t="s">
        <v>792</v>
      </c>
      <c r="AG66" t="s">
        <v>424</v>
      </c>
      <c r="AH66" t="s">
        <v>424</v>
      </c>
      <c r="AI66" t="s">
        <v>424</v>
      </c>
    </row>
    <row r="67" spans="25:35" ht="15" x14ac:dyDescent="0.25">
      <c r="Y67" s="12" t="s">
        <v>524</v>
      </c>
      <c r="Z67" t="s">
        <v>751</v>
      </c>
      <c r="AA67" t="s">
        <v>1089</v>
      </c>
      <c r="AB67" t="s">
        <v>26</v>
      </c>
      <c r="AC67" t="s">
        <v>422</v>
      </c>
      <c r="AD67" t="s">
        <v>1158</v>
      </c>
      <c r="AF67" t="s">
        <v>793</v>
      </c>
      <c r="AG67" t="s">
        <v>424</v>
      </c>
      <c r="AH67" t="s">
        <v>424</v>
      </c>
      <c r="AI67" t="s">
        <v>426</v>
      </c>
    </row>
    <row r="68" spans="25:35" ht="15" x14ac:dyDescent="0.25">
      <c r="Y68" s="12" t="s">
        <v>525</v>
      </c>
      <c r="Z68" t="s">
        <v>751</v>
      </c>
      <c r="AA68" t="s">
        <v>1728</v>
      </c>
      <c r="AB68" t="s">
        <v>26</v>
      </c>
      <c r="AC68" t="s">
        <v>422</v>
      </c>
      <c r="AD68" t="s">
        <v>1164</v>
      </c>
      <c r="AF68" t="s">
        <v>794</v>
      </c>
      <c r="AG68" t="s">
        <v>424</v>
      </c>
      <c r="AH68" t="s">
        <v>424</v>
      </c>
      <c r="AI68" t="s">
        <v>424</v>
      </c>
    </row>
    <row r="69" spans="25:35" ht="15" x14ac:dyDescent="0.25">
      <c r="Y69" s="12" t="s">
        <v>1729</v>
      </c>
      <c r="Z69" t="s">
        <v>751</v>
      </c>
      <c r="AA69" t="s">
        <v>1730</v>
      </c>
      <c r="AB69" t="s">
        <v>776</v>
      </c>
      <c r="AC69" t="s">
        <v>422</v>
      </c>
      <c r="AD69" t="s">
        <v>1158</v>
      </c>
      <c r="AF69" t="s">
        <v>1731</v>
      </c>
      <c r="AG69" t="s">
        <v>424</v>
      </c>
      <c r="AH69" t="s">
        <v>424</v>
      </c>
      <c r="AI69" t="s">
        <v>424</v>
      </c>
    </row>
    <row r="70" spans="25:35" ht="15" x14ac:dyDescent="0.25">
      <c r="Y70" s="12" t="s">
        <v>331</v>
      </c>
      <c r="Z70" t="s">
        <v>746</v>
      </c>
      <c r="AA70" t="s">
        <v>1090</v>
      </c>
      <c r="AB70" t="s">
        <v>22</v>
      </c>
      <c r="AC70" t="s">
        <v>420</v>
      </c>
      <c r="AD70" t="s">
        <v>1167</v>
      </c>
      <c r="AF70" t="s">
        <v>795</v>
      </c>
      <c r="AG70" t="s">
        <v>433</v>
      </c>
      <c r="AH70" t="s">
        <v>425</v>
      </c>
    </row>
    <row r="71" spans="25:35" ht="15" x14ac:dyDescent="0.25">
      <c r="Y71" s="12" t="s">
        <v>526</v>
      </c>
      <c r="Z71" t="s">
        <v>751</v>
      </c>
      <c r="AA71" t="s">
        <v>1091</v>
      </c>
      <c r="AB71" t="s">
        <v>20</v>
      </c>
      <c r="AC71" t="s">
        <v>1705</v>
      </c>
      <c r="AD71" t="s">
        <v>1165</v>
      </c>
      <c r="AE71" t="s">
        <v>722</v>
      </c>
      <c r="AF71" t="s">
        <v>796</v>
      </c>
      <c r="AG71" t="s">
        <v>432</v>
      </c>
      <c r="AH71" t="s">
        <v>430</v>
      </c>
    </row>
    <row r="72" spans="25:35" ht="15" x14ac:dyDescent="0.25">
      <c r="Y72" s="12" t="s">
        <v>152</v>
      </c>
      <c r="Z72" t="s">
        <v>751</v>
      </c>
      <c r="AA72" t="s">
        <v>1732</v>
      </c>
      <c r="AB72" t="s">
        <v>20</v>
      </c>
      <c r="AC72" t="s">
        <v>1070</v>
      </c>
      <c r="AE72" t="s">
        <v>722</v>
      </c>
      <c r="AF72" t="s">
        <v>1733</v>
      </c>
      <c r="AG72" t="s">
        <v>424</v>
      </c>
      <c r="AH72" t="s">
        <v>1072</v>
      </c>
      <c r="AI72" t="s">
        <v>426</v>
      </c>
    </row>
    <row r="73" spans="25:35" ht="15" x14ac:dyDescent="0.25">
      <c r="Y73" s="12" t="s">
        <v>332</v>
      </c>
      <c r="Z73" t="s">
        <v>753</v>
      </c>
      <c r="AA73" t="s">
        <v>1734</v>
      </c>
      <c r="AB73" t="s">
        <v>20</v>
      </c>
      <c r="AC73" t="s">
        <v>1070</v>
      </c>
      <c r="AE73" t="s">
        <v>722</v>
      </c>
      <c r="AF73" t="s">
        <v>797</v>
      </c>
      <c r="AG73" t="s">
        <v>429</v>
      </c>
    </row>
    <row r="74" spans="25:35" ht="15" x14ac:dyDescent="0.25">
      <c r="Y74" s="12" t="s">
        <v>527</v>
      </c>
      <c r="Z74" t="s">
        <v>753</v>
      </c>
      <c r="AA74" t="s">
        <v>1735</v>
      </c>
      <c r="AB74" t="s">
        <v>24</v>
      </c>
      <c r="AC74" t="s">
        <v>420</v>
      </c>
      <c r="AE74" t="s">
        <v>722</v>
      </c>
      <c r="AF74" t="s">
        <v>798</v>
      </c>
      <c r="AG74" t="s">
        <v>433</v>
      </c>
    </row>
    <row r="75" spans="25:35" ht="15" x14ac:dyDescent="0.25">
      <c r="Y75" s="12" t="s">
        <v>333</v>
      </c>
      <c r="Z75" t="s">
        <v>748</v>
      </c>
      <c r="AA75" t="s">
        <v>687</v>
      </c>
      <c r="AB75" t="s">
        <v>20</v>
      </c>
      <c r="AC75" t="s">
        <v>9</v>
      </c>
      <c r="AE75" t="s">
        <v>722</v>
      </c>
      <c r="AF75" t="s">
        <v>799</v>
      </c>
    </row>
    <row r="76" spans="25:35" ht="15" x14ac:dyDescent="0.25">
      <c r="Y76" s="12" t="s">
        <v>44</v>
      </c>
      <c r="Z76" t="s">
        <v>751</v>
      </c>
      <c r="AA76" t="s">
        <v>1736</v>
      </c>
      <c r="AB76" t="s">
        <v>20</v>
      </c>
      <c r="AC76" t="s">
        <v>1076</v>
      </c>
      <c r="AF76" t="s">
        <v>1737</v>
      </c>
      <c r="AG76" t="s">
        <v>430</v>
      </c>
      <c r="AH76" t="s">
        <v>430</v>
      </c>
      <c r="AI76" t="s">
        <v>435</v>
      </c>
    </row>
    <row r="77" spans="25:35" ht="15" x14ac:dyDescent="0.25">
      <c r="Y77" s="12" t="s">
        <v>334</v>
      </c>
      <c r="Z77" t="s">
        <v>746</v>
      </c>
      <c r="AA77" t="s">
        <v>1738</v>
      </c>
      <c r="AB77" t="s">
        <v>1739</v>
      </c>
      <c r="AC77" t="s">
        <v>421</v>
      </c>
      <c r="AD77" t="s">
        <v>1161</v>
      </c>
      <c r="AE77" t="s">
        <v>722</v>
      </c>
      <c r="AG77" t="s">
        <v>426</v>
      </c>
      <c r="AH77" t="s">
        <v>426</v>
      </c>
    </row>
    <row r="78" spans="25:35" ht="15" x14ac:dyDescent="0.25">
      <c r="Y78" s="12" t="s">
        <v>528</v>
      </c>
      <c r="Z78" t="s">
        <v>749</v>
      </c>
      <c r="AA78" t="s">
        <v>1092</v>
      </c>
      <c r="AB78" t="s">
        <v>20</v>
      </c>
      <c r="AC78" t="s">
        <v>1070</v>
      </c>
      <c r="AD78" t="s">
        <v>1165</v>
      </c>
      <c r="AF78" t="s">
        <v>800</v>
      </c>
      <c r="AG78" t="s">
        <v>1072</v>
      </c>
      <c r="AH78" t="s">
        <v>1073</v>
      </c>
    </row>
    <row r="79" spans="25:35" ht="15" x14ac:dyDescent="0.25">
      <c r="Y79" s="12" t="s">
        <v>335</v>
      </c>
      <c r="Z79" t="s">
        <v>751</v>
      </c>
      <c r="AA79" t="s">
        <v>1740</v>
      </c>
      <c r="AB79" t="s">
        <v>27</v>
      </c>
      <c r="AC79" t="s">
        <v>422</v>
      </c>
      <c r="AD79" t="s">
        <v>1158</v>
      </c>
      <c r="AE79" t="s">
        <v>722</v>
      </c>
      <c r="AF79" t="s">
        <v>801</v>
      </c>
      <c r="AG79" t="s">
        <v>424</v>
      </c>
      <c r="AH79" t="s">
        <v>424</v>
      </c>
      <c r="AI79" t="s">
        <v>424</v>
      </c>
    </row>
    <row r="80" spans="25:35" ht="15" x14ac:dyDescent="0.25">
      <c r="Y80" s="12" t="s">
        <v>336</v>
      </c>
      <c r="Z80" t="s">
        <v>746</v>
      </c>
      <c r="AA80" t="s">
        <v>1741</v>
      </c>
      <c r="AB80" t="s">
        <v>27</v>
      </c>
      <c r="AC80" t="s">
        <v>420</v>
      </c>
      <c r="AD80" t="s">
        <v>1221</v>
      </c>
      <c r="AF80" t="s">
        <v>802</v>
      </c>
      <c r="AG80" t="s">
        <v>424</v>
      </c>
      <c r="AH80" t="s">
        <v>424</v>
      </c>
    </row>
    <row r="81" spans="25:36" ht="15" x14ac:dyDescent="0.25">
      <c r="Y81" s="12" t="s">
        <v>529</v>
      </c>
      <c r="Z81" t="s">
        <v>753</v>
      </c>
      <c r="AA81" t="s">
        <v>1742</v>
      </c>
      <c r="AB81" t="s">
        <v>27</v>
      </c>
      <c r="AC81" t="s">
        <v>1705</v>
      </c>
      <c r="AD81" t="s">
        <v>1167</v>
      </c>
      <c r="AE81" t="s">
        <v>722</v>
      </c>
      <c r="AF81" t="s">
        <v>803</v>
      </c>
      <c r="AG81" t="s">
        <v>424</v>
      </c>
    </row>
    <row r="82" spans="25:36" ht="15" x14ac:dyDescent="0.25">
      <c r="Y82" s="12" t="s">
        <v>337</v>
      </c>
      <c r="Z82" t="s">
        <v>746</v>
      </c>
      <c r="AA82" t="s">
        <v>1743</v>
      </c>
      <c r="AB82" t="s">
        <v>27</v>
      </c>
      <c r="AC82" t="s">
        <v>422</v>
      </c>
      <c r="AD82" t="s">
        <v>1221</v>
      </c>
      <c r="AF82" t="s">
        <v>804</v>
      </c>
      <c r="AG82" t="s">
        <v>424</v>
      </c>
      <c r="AH82" t="s">
        <v>1670</v>
      </c>
    </row>
    <row r="83" spans="25:36" ht="15" x14ac:dyDescent="0.25">
      <c r="Y83" s="12" t="s">
        <v>338</v>
      </c>
      <c r="Z83" t="s">
        <v>753</v>
      </c>
      <c r="AA83" t="s">
        <v>1744</v>
      </c>
      <c r="AB83" t="s">
        <v>27</v>
      </c>
      <c r="AC83" t="s">
        <v>422</v>
      </c>
      <c r="AD83" t="s">
        <v>1221</v>
      </c>
      <c r="AF83" t="s">
        <v>805</v>
      </c>
      <c r="AG83" t="s">
        <v>424</v>
      </c>
    </row>
    <row r="84" spans="25:36" ht="15" x14ac:dyDescent="0.25">
      <c r="Y84" s="12" t="s">
        <v>339</v>
      </c>
      <c r="Z84" t="s">
        <v>784</v>
      </c>
      <c r="AA84" t="s">
        <v>1745</v>
      </c>
      <c r="AB84" t="s">
        <v>1662</v>
      </c>
      <c r="AC84" t="s">
        <v>1705</v>
      </c>
      <c r="AE84" t="s">
        <v>1227</v>
      </c>
      <c r="AF84" t="s">
        <v>806</v>
      </c>
    </row>
    <row r="85" spans="25:36" ht="15" x14ac:dyDescent="0.25">
      <c r="Y85" s="12" t="s">
        <v>340</v>
      </c>
      <c r="Z85" t="s">
        <v>784</v>
      </c>
      <c r="AA85" t="s">
        <v>1746</v>
      </c>
      <c r="AB85" t="s">
        <v>1662</v>
      </c>
      <c r="AC85" t="s">
        <v>1705</v>
      </c>
      <c r="AE85" t="s">
        <v>1227</v>
      </c>
      <c r="AF85" t="s">
        <v>807</v>
      </c>
    </row>
    <row r="86" spans="25:36" ht="15" x14ac:dyDescent="0.25">
      <c r="Y86" s="12" t="s">
        <v>341</v>
      </c>
      <c r="Z86" t="s">
        <v>784</v>
      </c>
      <c r="AA86" t="s">
        <v>1747</v>
      </c>
      <c r="AB86" t="s">
        <v>1662</v>
      </c>
      <c r="AC86" t="s">
        <v>1705</v>
      </c>
      <c r="AD86" t="s">
        <v>1164</v>
      </c>
      <c r="AE86" t="s">
        <v>1227</v>
      </c>
      <c r="AF86" t="s">
        <v>808</v>
      </c>
    </row>
    <row r="87" spans="25:36" ht="15" x14ac:dyDescent="0.25">
      <c r="Y87" s="12" t="s">
        <v>59</v>
      </c>
      <c r="Z87" t="s">
        <v>749</v>
      </c>
      <c r="AA87" t="s">
        <v>1748</v>
      </c>
      <c r="AB87" t="s">
        <v>1662</v>
      </c>
      <c r="AC87" t="s">
        <v>1705</v>
      </c>
      <c r="AE87" t="s">
        <v>1140</v>
      </c>
      <c r="AG87" t="s">
        <v>424</v>
      </c>
    </row>
    <row r="88" spans="25:36" ht="15" x14ac:dyDescent="0.25">
      <c r="Y88" s="12" t="s">
        <v>342</v>
      </c>
      <c r="Z88" t="s">
        <v>746</v>
      </c>
      <c r="AA88" t="s">
        <v>1749</v>
      </c>
      <c r="AB88" t="s">
        <v>1662</v>
      </c>
      <c r="AC88" t="s">
        <v>1705</v>
      </c>
      <c r="AD88" t="s">
        <v>1167</v>
      </c>
      <c r="AG88" t="s">
        <v>424</v>
      </c>
      <c r="AH88" t="s">
        <v>1670</v>
      </c>
    </row>
    <row r="89" spans="25:36" ht="15" x14ac:dyDescent="0.25">
      <c r="Y89" s="12" t="s">
        <v>343</v>
      </c>
      <c r="Z89" t="s">
        <v>784</v>
      </c>
      <c r="AA89" t="s">
        <v>1750</v>
      </c>
      <c r="AB89" t="s">
        <v>1662</v>
      </c>
      <c r="AC89" t="s">
        <v>1705</v>
      </c>
      <c r="AE89" t="s">
        <v>1227</v>
      </c>
      <c r="AF89" t="s">
        <v>809</v>
      </c>
    </row>
    <row r="90" spans="25:36" ht="15" x14ac:dyDescent="0.25">
      <c r="Y90" s="12" t="s">
        <v>530</v>
      </c>
      <c r="Z90" t="s">
        <v>784</v>
      </c>
      <c r="AA90" t="s">
        <v>1751</v>
      </c>
      <c r="AB90" t="s">
        <v>1662</v>
      </c>
      <c r="AC90" t="s">
        <v>420</v>
      </c>
      <c r="AE90" t="s">
        <v>1227</v>
      </c>
    </row>
    <row r="91" spans="25:36" ht="15" x14ac:dyDescent="0.25">
      <c r="Y91" s="12" t="s">
        <v>942</v>
      </c>
      <c r="Z91" t="s">
        <v>784</v>
      </c>
      <c r="AA91" t="s">
        <v>1752</v>
      </c>
      <c r="AB91" t="s">
        <v>1662</v>
      </c>
      <c r="AC91" t="s">
        <v>420</v>
      </c>
      <c r="AE91" t="s">
        <v>1227</v>
      </c>
      <c r="AF91" t="s">
        <v>810</v>
      </c>
    </row>
    <row r="92" spans="25:36" ht="15" x14ac:dyDescent="0.25">
      <c r="Y92" s="12" t="s">
        <v>106</v>
      </c>
      <c r="Z92" t="s">
        <v>749</v>
      </c>
      <c r="AA92" t="s">
        <v>1753</v>
      </c>
      <c r="AB92" t="s">
        <v>20</v>
      </c>
      <c r="AC92" t="s">
        <v>1070</v>
      </c>
      <c r="AE92" t="s">
        <v>720</v>
      </c>
      <c r="AG92" t="s">
        <v>1754</v>
      </c>
      <c r="AH92" t="s">
        <v>1071</v>
      </c>
      <c r="AI92" t="s">
        <v>1696</v>
      </c>
      <c r="AJ92" t="s">
        <v>1072</v>
      </c>
    </row>
    <row r="93" spans="25:36" ht="15" x14ac:dyDescent="0.25">
      <c r="Y93" s="12" t="s">
        <v>943</v>
      </c>
      <c r="Z93" t="s">
        <v>751</v>
      </c>
      <c r="AA93" t="s">
        <v>1753</v>
      </c>
      <c r="AB93" t="s">
        <v>20</v>
      </c>
      <c r="AC93" t="s">
        <v>1070</v>
      </c>
      <c r="AE93" t="s">
        <v>722</v>
      </c>
      <c r="AF93" t="s">
        <v>1755</v>
      </c>
      <c r="AG93" t="s">
        <v>1071</v>
      </c>
      <c r="AH93" t="s">
        <v>1754</v>
      </c>
      <c r="AI93" t="s">
        <v>1072</v>
      </c>
    </row>
    <row r="94" spans="25:36" ht="15" x14ac:dyDescent="0.25">
      <c r="Y94" s="12" t="s">
        <v>153</v>
      </c>
      <c r="Z94" t="s">
        <v>748</v>
      </c>
      <c r="AA94" t="s">
        <v>1756</v>
      </c>
      <c r="AB94" t="s">
        <v>27</v>
      </c>
      <c r="AC94" t="s">
        <v>422</v>
      </c>
      <c r="AD94" t="s">
        <v>1197</v>
      </c>
      <c r="AE94" t="s">
        <v>722</v>
      </c>
    </row>
    <row r="95" spans="25:36" ht="15" x14ac:dyDescent="0.25">
      <c r="Y95" s="12" t="s">
        <v>344</v>
      </c>
      <c r="Z95" t="s">
        <v>746</v>
      </c>
      <c r="AA95" t="s">
        <v>1757</v>
      </c>
      <c r="AB95" t="s">
        <v>25</v>
      </c>
      <c r="AC95" t="s">
        <v>1070</v>
      </c>
      <c r="AD95" t="s">
        <v>1167</v>
      </c>
      <c r="AE95" t="s">
        <v>722</v>
      </c>
      <c r="AF95" t="s">
        <v>811</v>
      </c>
      <c r="AG95" t="s">
        <v>424</v>
      </c>
      <c r="AH95" t="s">
        <v>424</v>
      </c>
    </row>
    <row r="96" spans="25:36" ht="15" x14ac:dyDescent="0.25">
      <c r="Y96" s="12" t="s">
        <v>345</v>
      </c>
      <c r="Z96" t="s">
        <v>746</v>
      </c>
      <c r="AA96" t="s">
        <v>688</v>
      </c>
      <c r="AB96" t="s">
        <v>20</v>
      </c>
      <c r="AC96" t="s">
        <v>9</v>
      </c>
      <c r="AD96" t="s">
        <v>1167</v>
      </c>
      <c r="AE96" t="s">
        <v>722</v>
      </c>
      <c r="AH96" t="s">
        <v>430</v>
      </c>
    </row>
    <row r="97" spans="25:35" ht="15" x14ac:dyDescent="0.25">
      <c r="Y97" s="12" t="s">
        <v>346</v>
      </c>
      <c r="Z97" t="s">
        <v>751</v>
      </c>
      <c r="AA97" t="s">
        <v>1758</v>
      </c>
      <c r="AB97" t="s">
        <v>22</v>
      </c>
      <c r="AC97" t="s">
        <v>1705</v>
      </c>
      <c r="AD97" t="s">
        <v>1165</v>
      </c>
      <c r="AE97" t="s">
        <v>722</v>
      </c>
      <c r="AF97" t="s">
        <v>813</v>
      </c>
      <c r="AG97" t="s">
        <v>434</v>
      </c>
      <c r="AH97" t="s">
        <v>1093</v>
      </c>
      <c r="AI97" t="s">
        <v>425</v>
      </c>
    </row>
    <row r="98" spans="25:35" ht="15" x14ac:dyDescent="0.25">
      <c r="Y98" s="12" t="s">
        <v>347</v>
      </c>
      <c r="Z98" t="s">
        <v>748</v>
      </c>
      <c r="AA98" t="s">
        <v>1759</v>
      </c>
      <c r="AB98" t="s">
        <v>20</v>
      </c>
      <c r="AC98" t="s">
        <v>422</v>
      </c>
      <c r="AE98" t="s">
        <v>722</v>
      </c>
      <c r="AF98" t="s">
        <v>944</v>
      </c>
    </row>
    <row r="99" spans="25:35" ht="15" x14ac:dyDescent="0.25">
      <c r="Y99" s="12" t="s">
        <v>154</v>
      </c>
      <c r="Z99" t="s">
        <v>746</v>
      </c>
      <c r="AA99" t="s">
        <v>1760</v>
      </c>
      <c r="AB99" t="s">
        <v>23</v>
      </c>
      <c r="AC99" t="s">
        <v>1070</v>
      </c>
      <c r="AF99" t="s">
        <v>814</v>
      </c>
      <c r="AG99" t="s">
        <v>1071</v>
      </c>
      <c r="AH99" t="s">
        <v>426</v>
      </c>
    </row>
    <row r="100" spans="25:35" ht="15" x14ac:dyDescent="0.25">
      <c r="Y100" s="12" t="s">
        <v>142</v>
      </c>
      <c r="Z100" t="s">
        <v>749</v>
      </c>
      <c r="AA100" t="s">
        <v>1761</v>
      </c>
      <c r="AB100" t="s">
        <v>24</v>
      </c>
      <c r="AC100" t="s">
        <v>422</v>
      </c>
      <c r="AD100" t="s">
        <v>1165</v>
      </c>
      <c r="AF100" t="s">
        <v>816</v>
      </c>
      <c r="AG100" t="s">
        <v>1762</v>
      </c>
      <c r="AH100" t="s">
        <v>437</v>
      </c>
    </row>
    <row r="101" spans="25:35" ht="15" x14ac:dyDescent="0.25">
      <c r="Y101" s="12" t="s">
        <v>945</v>
      </c>
      <c r="Z101" t="s">
        <v>746</v>
      </c>
      <c r="AA101" t="s">
        <v>1763</v>
      </c>
      <c r="AB101" t="s">
        <v>26</v>
      </c>
      <c r="AC101" t="s">
        <v>1070</v>
      </c>
      <c r="AG101" t="s">
        <v>424</v>
      </c>
      <c r="AH101" t="s">
        <v>424</v>
      </c>
    </row>
    <row r="102" spans="25:35" ht="15" x14ac:dyDescent="0.25">
      <c r="Y102" s="12" t="s">
        <v>531</v>
      </c>
      <c r="Z102" t="s">
        <v>749</v>
      </c>
      <c r="AA102" t="s">
        <v>1764</v>
      </c>
      <c r="AB102" t="s">
        <v>28</v>
      </c>
      <c r="AC102" t="s">
        <v>421</v>
      </c>
      <c r="AE102" t="s">
        <v>722</v>
      </c>
      <c r="AF102" t="s">
        <v>1765</v>
      </c>
      <c r="AG102" t="s">
        <v>1093</v>
      </c>
      <c r="AH102" t="s">
        <v>1072</v>
      </c>
    </row>
    <row r="103" spans="25:35" ht="15" x14ac:dyDescent="0.25">
      <c r="Y103" s="12" t="s">
        <v>155</v>
      </c>
      <c r="Z103" t="s">
        <v>749</v>
      </c>
      <c r="AA103" t="s">
        <v>689</v>
      </c>
      <c r="AB103" t="s">
        <v>1662</v>
      </c>
      <c r="AC103" t="s">
        <v>1070</v>
      </c>
      <c r="AE103" t="s">
        <v>722</v>
      </c>
      <c r="AF103" t="s">
        <v>817</v>
      </c>
      <c r="AG103" t="s">
        <v>1071</v>
      </c>
      <c r="AH103" t="s">
        <v>436</v>
      </c>
      <c r="AI103" t="s">
        <v>1072</v>
      </c>
    </row>
    <row r="104" spans="25:35" ht="15" x14ac:dyDescent="0.25">
      <c r="Y104" s="12" t="s">
        <v>946</v>
      </c>
      <c r="Z104" t="s">
        <v>784</v>
      </c>
      <c r="AA104" t="s">
        <v>1766</v>
      </c>
      <c r="AB104" t="s">
        <v>23</v>
      </c>
      <c r="AC104" t="s">
        <v>1705</v>
      </c>
      <c r="AD104" t="s">
        <v>1165</v>
      </c>
      <c r="AE104" t="s">
        <v>722</v>
      </c>
      <c r="AF104" t="s">
        <v>815</v>
      </c>
    </row>
    <row r="105" spans="25:35" ht="15" x14ac:dyDescent="0.25">
      <c r="Y105" s="12" t="s">
        <v>215</v>
      </c>
      <c r="Z105" t="s">
        <v>749</v>
      </c>
      <c r="AA105" t="s">
        <v>690</v>
      </c>
      <c r="AB105" t="s">
        <v>28</v>
      </c>
      <c r="AC105" t="s">
        <v>1070</v>
      </c>
      <c r="AD105" t="s">
        <v>1165</v>
      </c>
      <c r="AE105" t="s">
        <v>722</v>
      </c>
      <c r="AG105" t="s">
        <v>1071</v>
      </c>
      <c r="AH105" t="s">
        <v>1072</v>
      </c>
    </row>
    <row r="106" spans="25:35" ht="15" x14ac:dyDescent="0.25">
      <c r="Y106" s="12" t="s">
        <v>216</v>
      </c>
      <c r="Z106" t="s">
        <v>749</v>
      </c>
      <c r="AA106" t="s">
        <v>1767</v>
      </c>
      <c r="AB106" t="s">
        <v>26</v>
      </c>
      <c r="AC106" t="s">
        <v>1070</v>
      </c>
      <c r="AD106" t="s">
        <v>1165</v>
      </c>
      <c r="AE106" t="s">
        <v>722</v>
      </c>
      <c r="AG106" t="s">
        <v>1071</v>
      </c>
      <c r="AH106" t="s">
        <v>1072</v>
      </c>
    </row>
    <row r="107" spans="25:35" ht="15" x14ac:dyDescent="0.25">
      <c r="Y107" s="12" t="s">
        <v>1768</v>
      </c>
      <c r="Z107" t="s">
        <v>751</v>
      </c>
      <c r="AA107" t="s">
        <v>1769</v>
      </c>
      <c r="AB107" t="s">
        <v>1662</v>
      </c>
      <c r="AC107" t="s">
        <v>1070</v>
      </c>
      <c r="AE107" t="s">
        <v>722</v>
      </c>
      <c r="AF107" t="s">
        <v>812</v>
      </c>
      <c r="AG107" t="s">
        <v>1071</v>
      </c>
      <c r="AH107" t="s">
        <v>426</v>
      </c>
      <c r="AI107" t="s">
        <v>436</v>
      </c>
    </row>
    <row r="108" spans="25:35" ht="15" x14ac:dyDescent="0.25">
      <c r="Y108" s="12" t="s">
        <v>1770</v>
      </c>
      <c r="Z108" t="s">
        <v>749</v>
      </c>
      <c r="AA108" t="s">
        <v>1771</v>
      </c>
      <c r="AB108" t="s">
        <v>1662</v>
      </c>
      <c r="AC108" t="s">
        <v>1070</v>
      </c>
      <c r="AF108" t="s">
        <v>818</v>
      </c>
      <c r="AG108" t="s">
        <v>1071</v>
      </c>
      <c r="AH108" t="s">
        <v>426</v>
      </c>
      <c r="AI108" t="s">
        <v>436</v>
      </c>
    </row>
    <row r="109" spans="25:35" ht="15" x14ac:dyDescent="0.25">
      <c r="Y109" s="12" t="s">
        <v>348</v>
      </c>
      <c r="Z109" t="s">
        <v>746</v>
      </c>
      <c r="AA109" t="s">
        <v>1772</v>
      </c>
      <c r="AB109" t="s">
        <v>20</v>
      </c>
      <c r="AC109" t="s">
        <v>421</v>
      </c>
      <c r="AE109" t="s">
        <v>722</v>
      </c>
      <c r="AF109" t="s">
        <v>819</v>
      </c>
      <c r="AG109" t="s">
        <v>1093</v>
      </c>
      <c r="AH109" t="s">
        <v>1072</v>
      </c>
    </row>
    <row r="110" spans="25:35" ht="15" x14ac:dyDescent="0.25">
      <c r="Y110" s="12" t="s">
        <v>349</v>
      </c>
      <c r="Z110" t="s">
        <v>751</v>
      </c>
      <c r="AA110" t="s">
        <v>1773</v>
      </c>
      <c r="AB110" t="s">
        <v>20</v>
      </c>
      <c r="AC110" t="s">
        <v>1070</v>
      </c>
      <c r="AE110" t="s">
        <v>720</v>
      </c>
      <c r="AF110" t="s">
        <v>820</v>
      </c>
      <c r="AG110" t="s">
        <v>424</v>
      </c>
      <c r="AH110" t="s">
        <v>1072</v>
      </c>
    </row>
    <row r="111" spans="25:35" ht="15" x14ac:dyDescent="0.25">
      <c r="Y111" s="12" t="s">
        <v>1774</v>
      </c>
      <c r="Z111" t="s">
        <v>753</v>
      </c>
      <c r="AA111" t="s">
        <v>1775</v>
      </c>
      <c r="AB111" t="s">
        <v>20</v>
      </c>
      <c r="AC111" t="s">
        <v>1070</v>
      </c>
      <c r="AE111" t="s">
        <v>720</v>
      </c>
      <c r="AF111" t="s">
        <v>1776</v>
      </c>
      <c r="AG111" t="s">
        <v>1072</v>
      </c>
    </row>
    <row r="112" spans="25:35" ht="15" x14ac:dyDescent="0.25">
      <c r="Y112" s="12" t="s">
        <v>156</v>
      </c>
      <c r="Z112" t="s">
        <v>751</v>
      </c>
      <c r="AA112" t="s">
        <v>1777</v>
      </c>
      <c r="AB112" t="s">
        <v>26</v>
      </c>
      <c r="AC112" t="s">
        <v>420</v>
      </c>
      <c r="AD112" t="s">
        <v>1165</v>
      </c>
      <c r="AF112" t="s">
        <v>1778</v>
      </c>
      <c r="AG112" t="s">
        <v>424</v>
      </c>
      <c r="AH112" t="s">
        <v>424</v>
      </c>
      <c r="AI112" t="s">
        <v>426</v>
      </c>
    </row>
    <row r="113" spans="25:36" ht="15" x14ac:dyDescent="0.25">
      <c r="Y113" s="12" t="s">
        <v>157</v>
      </c>
      <c r="Z113" t="s">
        <v>746</v>
      </c>
      <c r="AA113" t="s">
        <v>1779</v>
      </c>
      <c r="AB113" t="s">
        <v>22</v>
      </c>
      <c r="AC113" t="s">
        <v>422</v>
      </c>
      <c r="AE113" t="s">
        <v>722</v>
      </c>
      <c r="AF113" t="s">
        <v>821</v>
      </c>
      <c r="AG113" t="s">
        <v>424</v>
      </c>
      <c r="AH113" t="s">
        <v>424</v>
      </c>
    </row>
    <row r="114" spans="25:36" ht="15" x14ac:dyDescent="0.25">
      <c r="Y114" s="12" t="s">
        <v>296</v>
      </c>
      <c r="Z114" t="s">
        <v>753</v>
      </c>
      <c r="AA114" t="s">
        <v>1780</v>
      </c>
      <c r="AB114" t="s">
        <v>1662</v>
      </c>
      <c r="AC114" t="s">
        <v>1070</v>
      </c>
      <c r="AE114" t="s">
        <v>722</v>
      </c>
      <c r="AF114" t="s">
        <v>822</v>
      </c>
      <c r="AG114" t="s">
        <v>426</v>
      </c>
    </row>
    <row r="115" spans="25:36" ht="15" x14ac:dyDescent="0.25">
      <c r="Y115" s="12" t="s">
        <v>350</v>
      </c>
      <c r="Z115" t="s">
        <v>753</v>
      </c>
      <c r="AA115" t="s">
        <v>1781</v>
      </c>
      <c r="AB115" t="s">
        <v>22</v>
      </c>
      <c r="AC115" t="s">
        <v>421</v>
      </c>
      <c r="AD115" t="s">
        <v>1167</v>
      </c>
      <c r="AE115" t="s">
        <v>722</v>
      </c>
      <c r="AF115" t="s">
        <v>823</v>
      </c>
      <c r="AG115" t="s">
        <v>1093</v>
      </c>
    </row>
    <row r="116" spans="25:36" ht="15" x14ac:dyDescent="0.25">
      <c r="Y116" s="12" t="s">
        <v>351</v>
      </c>
      <c r="Z116" t="s">
        <v>746</v>
      </c>
      <c r="AA116" t="s">
        <v>1782</v>
      </c>
      <c r="AB116" t="s">
        <v>22</v>
      </c>
      <c r="AC116" t="s">
        <v>420</v>
      </c>
      <c r="AD116" t="s">
        <v>1167</v>
      </c>
      <c r="AE116" t="s">
        <v>722</v>
      </c>
      <c r="AF116" t="s">
        <v>1783</v>
      </c>
      <c r="AG116" t="s">
        <v>1093</v>
      </c>
    </row>
    <row r="117" spans="25:36" ht="15" x14ac:dyDescent="0.25">
      <c r="Y117" s="12" t="s">
        <v>352</v>
      </c>
      <c r="Z117" t="s">
        <v>751</v>
      </c>
      <c r="AA117" t="s">
        <v>1784</v>
      </c>
      <c r="AB117" t="s">
        <v>20</v>
      </c>
      <c r="AC117" t="s">
        <v>422</v>
      </c>
      <c r="AD117" t="s">
        <v>1164</v>
      </c>
      <c r="AF117" t="s">
        <v>824</v>
      </c>
      <c r="AG117" t="s">
        <v>424</v>
      </c>
      <c r="AH117" t="s">
        <v>424</v>
      </c>
      <c r="AI117" t="s">
        <v>424</v>
      </c>
    </row>
    <row r="118" spans="25:36" ht="15" x14ac:dyDescent="0.25">
      <c r="Y118" s="12" t="s">
        <v>532</v>
      </c>
      <c r="Z118" t="s">
        <v>746</v>
      </c>
      <c r="AA118" t="s">
        <v>1785</v>
      </c>
      <c r="AB118" t="s">
        <v>22</v>
      </c>
      <c r="AC118" t="s">
        <v>422</v>
      </c>
      <c r="AE118" t="s">
        <v>979</v>
      </c>
      <c r="AF118" t="s">
        <v>825</v>
      </c>
      <c r="AG118" t="s">
        <v>424</v>
      </c>
      <c r="AH118" t="s">
        <v>424</v>
      </c>
    </row>
    <row r="119" spans="25:36" ht="15" x14ac:dyDescent="0.25">
      <c r="Y119" s="12" t="s">
        <v>353</v>
      </c>
      <c r="Z119" t="s">
        <v>749</v>
      </c>
      <c r="AA119" t="s">
        <v>1786</v>
      </c>
      <c r="AB119" t="s">
        <v>22</v>
      </c>
      <c r="AC119" t="s">
        <v>420</v>
      </c>
      <c r="AD119" t="s">
        <v>1164</v>
      </c>
      <c r="AE119" t="s">
        <v>722</v>
      </c>
      <c r="AG119" t="s">
        <v>433</v>
      </c>
      <c r="AH119" t="s">
        <v>427</v>
      </c>
      <c r="AI119" t="s">
        <v>433</v>
      </c>
      <c r="AJ119" t="s">
        <v>427</v>
      </c>
    </row>
    <row r="120" spans="25:36" ht="15" x14ac:dyDescent="0.25">
      <c r="Y120" s="12" t="s">
        <v>354</v>
      </c>
      <c r="Z120" t="s">
        <v>748</v>
      </c>
      <c r="AA120" t="s">
        <v>1787</v>
      </c>
      <c r="AB120" t="s">
        <v>22</v>
      </c>
      <c r="AC120" t="s">
        <v>1070</v>
      </c>
      <c r="AD120" t="s">
        <v>1698</v>
      </c>
      <c r="AE120" t="s">
        <v>722</v>
      </c>
    </row>
    <row r="121" spans="25:36" ht="15" x14ac:dyDescent="0.25">
      <c r="Y121" s="12" t="s">
        <v>355</v>
      </c>
      <c r="Z121" t="s">
        <v>746</v>
      </c>
      <c r="AA121" t="s">
        <v>1788</v>
      </c>
      <c r="AB121" t="s">
        <v>22</v>
      </c>
      <c r="AC121" t="s">
        <v>420</v>
      </c>
      <c r="AD121" t="s">
        <v>1221</v>
      </c>
      <c r="AE121" t="s">
        <v>722</v>
      </c>
      <c r="AG121" t="s">
        <v>424</v>
      </c>
      <c r="AH121" t="s">
        <v>424</v>
      </c>
    </row>
    <row r="122" spans="25:36" ht="15" x14ac:dyDescent="0.25">
      <c r="Y122" s="12" t="s">
        <v>533</v>
      </c>
      <c r="Z122" t="s">
        <v>751</v>
      </c>
      <c r="AA122" t="s">
        <v>1789</v>
      </c>
      <c r="AB122" t="s">
        <v>20</v>
      </c>
      <c r="AC122" t="s">
        <v>1070</v>
      </c>
      <c r="AE122" t="s">
        <v>720</v>
      </c>
      <c r="AF122" t="s">
        <v>826</v>
      </c>
      <c r="AG122" t="s">
        <v>424</v>
      </c>
      <c r="AH122" t="s">
        <v>1072</v>
      </c>
    </row>
    <row r="123" spans="25:36" ht="15" x14ac:dyDescent="0.25">
      <c r="Y123" s="12" t="s">
        <v>356</v>
      </c>
      <c r="Z123" t="s">
        <v>751</v>
      </c>
      <c r="AA123" t="s">
        <v>1790</v>
      </c>
      <c r="AB123" t="s">
        <v>1662</v>
      </c>
      <c r="AC123" t="s">
        <v>1070</v>
      </c>
      <c r="AE123" t="s">
        <v>720</v>
      </c>
      <c r="AG123" t="s">
        <v>424</v>
      </c>
      <c r="AH123" t="s">
        <v>1072</v>
      </c>
    </row>
    <row r="124" spans="25:36" ht="15" x14ac:dyDescent="0.25">
      <c r="Y124" s="12" t="s">
        <v>1791</v>
      </c>
      <c r="Z124" t="s">
        <v>753</v>
      </c>
      <c r="AA124" t="s">
        <v>1792</v>
      </c>
      <c r="AB124" t="s">
        <v>20</v>
      </c>
      <c r="AC124" t="s">
        <v>1070</v>
      </c>
      <c r="AE124" t="s">
        <v>720</v>
      </c>
      <c r="AF124" t="s">
        <v>827</v>
      </c>
      <c r="AG124" t="s">
        <v>1072</v>
      </c>
    </row>
    <row r="125" spans="25:36" ht="15" x14ac:dyDescent="0.25">
      <c r="Y125" s="12" t="s">
        <v>947</v>
      </c>
      <c r="Z125" t="s">
        <v>749</v>
      </c>
      <c r="AA125" t="s">
        <v>1793</v>
      </c>
      <c r="AB125" t="s">
        <v>1662</v>
      </c>
      <c r="AC125" t="s">
        <v>1070</v>
      </c>
      <c r="AE125" t="s">
        <v>722</v>
      </c>
      <c r="AG125" t="s">
        <v>1071</v>
      </c>
      <c r="AH125" t="s">
        <v>1072</v>
      </c>
    </row>
    <row r="126" spans="25:36" ht="15" x14ac:dyDescent="0.25">
      <c r="Y126" s="12" t="s">
        <v>357</v>
      </c>
      <c r="Z126" t="s">
        <v>751</v>
      </c>
      <c r="AA126" t="s">
        <v>1794</v>
      </c>
      <c r="AB126" t="s">
        <v>1662</v>
      </c>
      <c r="AC126" t="s">
        <v>1070</v>
      </c>
      <c r="AE126" t="s">
        <v>722</v>
      </c>
      <c r="AF126" t="s">
        <v>829</v>
      </c>
      <c r="AG126" t="s">
        <v>424</v>
      </c>
      <c r="AH126" t="s">
        <v>1072</v>
      </c>
      <c r="AI126" t="s">
        <v>436</v>
      </c>
    </row>
    <row r="127" spans="25:36" ht="15" x14ac:dyDescent="0.25">
      <c r="Y127" s="12" t="s">
        <v>358</v>
      </c>
      <c r="Z127" t="s">
        <v>746</v>
      </c>
      <c r="AA127" t="s">
        <v>1795</v>
      </c>
      <c r="AB127" t="s">
        <v>1662</v>
      </c>
      <c r="AC127" t="s">
        <v>1070</v>
      </c>
      <c r="AE127" t="s">
        <v>722</v>
      </c>
      <c r="AF127" t="s">
        <v>830</v>
      </c>
      <c r="AG127" t="s">
        <v>1072</v>
      </c>
      <c r="AH127" t="s">
        <v>436</v>
      </c>
    </row>
    <row r="128" spans="25:36" ht="15" x14ac:dyDescent="0.25">
      <c r="Y128" s="12" t="s">
        <v>457</v>
      </c>
      <c r="Z128" t="s">
        <v>746</v>
      </c>
      <c r="AA128" t="s">
        <v>1796</v>
      </c>
      <c r="AB128" t="s">
        <v>1662</v>
      </c>
      <c r="AC128" t="s">
        <v>1070</v>
      </c>
      <c r="AE128" t="s">
        <v>722</v>
      </c>
      <c r="AF128" t="s">
        <v>831</v>
      </c>
      <c r="AG128" t="s">
        <v>424</v>
      </c>
      <c r="AH128" t="s">
        <v>436</v>
      </c>
    </row>
    <row r="129" spans="25:35" ht="15" x14ac:dyDescent="0.25">
      <c r="Y129" s="12" t="s">
        <v>948</v>
      </c>
      <c r="Z129" t="s">
        <v>753</v>
      </c>
      <c r="AA129" t="s">
        <v>1797</v>
      </c>
      <c r="AB129" t="s">
        <v>1662</v>
      </c>
      <c r="AC129" t="s">
        <v>1070</v>
      </c>
      <c r="AE129" t="s">
        <v>722</v>
      </c>
      <c r="AF129" t="s">
        <v>832</v>
      </c>
      <c r="AG129" t="s">
        <v>424</v>
      </c>
    </row>
    <row r="130" spans="25:35" ht="15" x14ac:dyDescent="0.25">
      <c r="Y130" s="12" t="s">
        <v>359</v>
      </c>
      <c r="Z130" t="s">
        <v>751</v>
      </c>
      <c r="AA130" t="s">
        <v>1798</v>
      </c>
      <c r="AB130" t="s">
        <v>22</v>
      </c>
      <c r="AC130" t="s">
        <v>1705</v>
      </c>
      <c r="AD130" t="s">
        <v>1164</v>
      </c>
      <c r="AF130" t="s">
        <v>833</v>
      </c>
      <c r="AG130" t="s">
        <v>425</v>
      </c>
      <c r="AH130" t="s">
        <v>432</v>
      </c>
      <c r="AI130" t="s">
        <v>425</v>
      </c>
    </row>
    <row r="131" spans="25:35" ht="15" x14ac:dyDescent="0.25">
      <c r="Y131" s="12" t="s">
        <v>534</v>
      </c>
      <c r="Z131" t="s">
        <v>749</v>
      </c>
      <c r="AA131" t="s">
        <v>1799</v>
      </c>
      <c r="AB131" t="s">
        <v>1662</v>
      </c>
      <c r="AC131" t="s">
        <v>1705</v>
      </c>
      <c r="AE131" t="s">
        <v>722</v>
      </c>
      <c r="AF131" t="s">
        <v>834</v>
      </c>
      <c r="AG131" t="s">
        <v>1093</v>
      </c>
      <c r="AH131" t="s">
        <v>1072</v>
      </c>
    </row>
    <row r="132" spans="25:35" ht="15" x14ac:dyDescent="0.25">
      <c r="Y132" s="12" t="s">
        <v>535</v>
      </c>
      <c r="Z132" t="s">
        <v>746</v>
      </c>
      <c r="AA132" t="s">
        <v>1800</v>
      </c>
      <c r="AB132" t="s">
        <v>20</v>
      </c>
      <c r="AC132" t="s">
        <v>1076</v>
      </c>
      <c r="AF132" t="s">
        <v>835</v>
      </c>
      <c r="AG132" t="s">
        <v>424</v>
      </c>
      <c r="AH132" t="s">
        <v>426</v>
      </c>
    </row>
    <row r="133" spans="25:35" ht="15" x14ac:dyDescent="0.25">
      <c r="Y133" s="12" t="s">
        <v>360</v>
      </c>
      <c r="Z133" t="s">
        <v>746</v>
      </c>
      <c r="AA133" t="s">
        <v>1094</v>
      </c>
      <c r="AB133" t="s">
        <v>20</v>
      </c>
      <c r="AC133" t="s">
        <v>1070</v>
      </c>
      <c r="AE133" t="s">
        <v>722</v>
      </c>
      <c r="AG133" t="s">
        <v>430</v>
      </c>
      <c r="AH133" t="s">
        <v>430</v>
      </c>
    </row>
    <row r="134" spans="25:35" ht="15" x14ac:dyDescent="0.25">
      <c r="Y134" s="12" t="s">
        <v>361</v>
      </c>
      <c r="Z134" t="s">
        <v>746</v>
      </c>
      <c r="AA134" t="s">
        <v>1801</v>
      </c>
      <c r="AB134" t="s">
        <v>20</v>
      </c>
      <c r="AC134" t="s">
        <v>1070</v>
      </c>
      <c r="AE134" t="s">
        <v>1140</v>
      </c>
      <c r="AG134" t="s">
        <v>424</v>
      </c>
      <c r="AH134" t="s">
        <v>426</v>
      </c>
    </row>
    <row r="135" spans="25:35" ht="15" x14ac:dyDescent="0.25">
      <c r="Y135" s="12" t="s">
        <v>1802</v>
      </c>
      <c r="Z135" t="s">
        <v>746</v>
      </c>
      <c r="AA135" t="s">
        <v>1803</v>
      </c>
      <c r="AB135" t="s">
        <v>776</v>
      </c>
      <c r="AC135" t="s">
        <v>1076</v>
      </c>
      <c r="AE135" t="s">
        <v>722</v>
      </c>
      <c r="AG135" t="s">
        <v>424</v>
      </c>
      <c r="AH135" t="s">
        <v>424</v>
      </c>
    </row>
    <row r="136" spans="25:35" ht="15" x14ac:dyDescent="0.25">
      <c r="Y136" s="12" t="s">
        <v>362</v>
      </c>
      <c r="Z136" t="s">
        <v>784</v>
      </c>
      <c r="AA136" t="s">
        <v>1095</v>
      </c>
      <c r="AB136" t="s">
        <v>22</v>
      </c>
      <c r="AC136" t="s">
        <v>422</v>
      </c>
      <c r="AE136" t="s">
        <v>722</v>
      </c>
    </row>
    <row r="137" spans="25:35" ht="15" x14ac:dyDescent="0.25">
      <c r="Y137" s="12" t="s">
        <v>1804</v>
      </c>
      <c r="Z137" t="s">
        <v>746</v>
      </c>
      <c r="AA137" t="s">
        <v>1805</v>
      </c>
      <c r="AB137" t="s">
        <v>22</v>
      </c>
      <c r="AC137" t="s">
        <v>420</v>
      </c>
      <c r="AD137" t="s">
        <v>1167</v>
      </c>
      <c r="AE137" t="s">
        <v>722</v>
      </c>
      <c r="AF137" t="s">
        <v>836</v>
      </c>
      <c r="AG137" t="s">
        <v>433</v>
      </c>
      <c r="AH137" t="s">
        <v>425</v>
      </c>
    </row>
    <row r="138" spans="25:35" ht="15" x14ac:dyDescent="0.25">
      <c r="Y138" s="12" t="s">
        <v>183</v>
      </c>
      <c r="Z138" t="s">
        <v>748</v>
      </c>
      <c r="AA138" t="s">
        <v>1806</v>
      </c>
      <c r="AB138" t="s">
        <v>20</v>
      </c>
      <c r="AC138" t="s">
        <v>421</v>
      </c>
      <c r="AD138" t="s">
        <v>722</v>
      </c>
      <c r="AE138" t="s">
        <v>981</v>
      </c>
      <c r="AF138" t="s">
        <v>837</v>
      </c>
    </row>
    <row r="139" spans="25:35" ht="15" x14ac:dyDescent="0.25">
      <c r="Y139" s="12" t="s">
        <v>363</v>
      </c>
      <c r="Z139" t="s">
        <v>753</v>
      </c>
      <c r="AA139" t="s">
        <v>1807</v>
      </c>
      <c r="AB139" t="s">
        <v>20</v>
      </c>
      <c r="AC139" t="s">
        <v>1070</v>
      </c>
      <c r="AE139" t="s">
        <v>1140</v>
      </c>
      <c r="AF139" t="s">
        <v>838</v>
      </c>
      <c r="AG139" t="s">
        <v>426</v>
      </c>
    </row>
    <row r="140" spans="25:35" ht="15" x14ac:dyDescent="0.25">
      <c r="Y140" s="12" t="s">
        <v>184</v>
      </c>
      <c r="Z140" t="s">
        <v>753</v>
      </c>
      <c r="AA140" t="s">
        <v>1808</v>
      </c>
      <c r="AB140" t="s">
        <v>20</v>
      </c>
      <c r="AC140" t="s">
        <v>1070</v>
      </c>
      <c r="AE140" t="s">
        <v>981</v>
      </c>
      <c r="AF140" t="s">
        <v>839</v>
      </c>
      <c r="AG140" t="s">
        <v>430</v>
      </c>
    </row>
    <row r="141" spans="25:35" ht="15" x14ac:dyDescent="0.25">
      <c r="Y141" s="12" t="s">
        <v>364</v>
      </c>
      <c r="Z141" t="s">
        <v>751</v>
      </c>
      <c r="AA141" t="s">
        <v>1809</v>
      </c>
      <c r="AB141" t="s">
        <v>20</v>
      </c>
      <c r="AC141" t="s">
        <v>1070</v>
      </c>
      <c r="AE141" t="s">
        <v>1140</v>
      </c>
      <c r="AF141" t="s">
        <v>840</v>
      </c>
      <c r="AG141" t="s">
        <v>426</v>
      </c>
      <c r="AH141" t="s">
        <v>430</v>
      </c>
    </row>
    <row r="142" spans="25:35" ht="15" x14ac:dyDescent="0.25">
      <c r="Y142" s="12" t="s">
        <v>536</v>
      </c>
      <c r="Z142" t="s">
        <v>753</v>
      </c>
      <c r="AA142" t="s">
        <v>1810</v>
      </c>
      <c r="AB142" t="s">
        <v>1662</v>
      </c>
      <c r="AC142" t="s">
        <v>1070</v>
      </c>
      <c r="AE142" t="s">
        <v>722</v>
      </c>
      <c r="AF142" t="s">
        <v>841</v>
      </c>
      <c r="AG142" t="s">
        <v>1072</v>
      </c>
    </row>
    <row r="143" spans="25:35" ht="15" x14ac:dyDescent="0.25">
      <c r="Y143" s="12" t="s">
        <v>365</v>
      </c>
      <c r="Z143" t="s">
        <v>751</v>
      </c>
      <c r="AA143" t="s">
        <v>1811</v>
      </c>
      <c r="AB143" t="s">
        <v>22</v>
      </c>
      <c r="AC143" t="s">
        <v>422</v>
      </c>
      <c r="AE143" t="s">
        <v>722</v>
      </c>
      <c r="AF143" t="s">
        <v>842</v>
      </c>
      <c r="AG143" t="s">
        <v>425</v>
      </c>
      <c r="AH143" t="s">
        <v>425</v>
      </c>
    </row>
    <row r="144" spans="25:35" ht="15" x14ac:dyDescent="0.25">
      <c r="Y144" s="12" t="s">
        <v>537</v>
      </c>
      <c r="Z144" t="s">
        <v>746</v>
      </c>
      <c r="AA144" t="s">
        <v>1812</v>
      </c>
      <c r="AB144" t="s">
        <v>26</v>
      </c>
      <c r="AC144" t="s">
        <v>1070</v>
      </c>
      <c r="AD144" t="s">
        <v>1167</v>
      </c>
      <c r="AF144" t="s">
        <v>843</v>
      </c>
      <c r="AG144" t="s">
        <v>424</v>
      </c>
      <c r="AH144" t="s">
        <v>1670</v>
      </c>
    </row>
    <row r="145" spans="25:35" ht="15" x14ac:dyDescent="0.25">
      <c r="Y145" s="12" t="s">
        <v>131</v>
      </c>
      <c r="Z145" t="s">
        <v>753</v>
      </c>
      <c r="AA145" t="s">
        <v>1813</v>
      </c>
      <c r="AB145" t="s">
        <v>1662</v>
      </c>
      <c r="AC145" t="s">
        <v>423</v>
      </c>
      <c r="AE145" t="s">
        <v>722</v>
      </c>
      <c r="AG145" t="s">
        <v>429</v>
      </c>
    </row>
    <row r="146" spans="25:35" ht="15" x14ac:dyDescent="0.25">
      <c r="Y146" s="12" t="s">
        <v>538</v>
      </c>
      <c r="Z146" t="s">
        <v>746</v>
      </c>
      <c r="AA146" t="s">
        <v>1814</v>
      </c>
      <c r="AB146" t="s">
        <v>20</v>
      </c>
      <c r="AC146" t="s">
        <v>417</v>
      </c>
      <c r="AE146" t="s">
        <v>1227</v>
      </c>
      <c r="AG146" t="s">
        <v>426</v>
      </c>
      <c r="AH146" t="s">
        <v>1072</v>
      </c>
    </row>
    <row r="147" spans="25:35" ht="15" x14ac:dyDescent="0.25">
      <c r="Y147" s="12" t="s">
        <v>366</v>
      </c>
      <c r="Z147" t="s">
        <v>753</v>
      </c>
      <c r="AA147" t="s">
        <v>1815</v>
      </c>
      <c r="AB147" t="s">
        <v>23</v>
      </c>
      <c r="AC147" t="s">
        <v>1070</v>
      </c>
      <c r="AD147" t="s">
        <v>1167</v>
      </c>
      <c r="AE147" t="s">
        <v>722</v>
      </c>
      <c r="AG147" t="s">
        <v>1072</v>
      </c>
    </row>
    <row r="148" spans="25:35" ht="15" x14ac:dyDescent="0.25">
      <c r="Y148" s="12" t="s">
        <v>367</v>
      </c>
      <c r="Z148" t="s">
        <v>748</v>
      </c>
      <c r="AA148" t="s">
        <v>1097</v>
      </c>
      <c r="AB148" t="s">
        <v>1662</v>
      </c>
      <c r="AC148" t="s">
        <v>421</v>
      </c>
      <c r="AE148" t="s">
        <v>722</v>
      </c>
      <c r="AF148" t="s">
        <v>844</v>
      </c>
    </row>
    <row r="149" spans="25:35" ht="15" x14ac:dyDescent="0.25">
      <c r="Y149" s="12" t="s">
        <v>368</v>
      </c>
      <c r="Z149" t="s">
        <v>746</v>
      </c>
      <c r="AA149" t="s">
        <v>1098</v>
      </c>
      <c r="AB149" t="s">
        <v>1662</v>
      </c>
      <c r="AC149" t="s">
        <v>421</v>
      </c>
      <c r="AF149" t="s">
        <v>845</v>
      </c>
      <c r="AG149" t="s">
        <v>1093</v>
      </c>
    </row>
    <row r="150" spans="25:35" ht="15" x14ac:dyDescent="0.25">
      <c r="Y150" s="12" t="s">
        <v>369</v>
      </c>
      <c r="Z150" t="s">
        <v>751</v>
      </c>
      <c r="AA150" t="s">
        <v>1099</v>
      </c>
      <c r="AB150" t="s">
        <v>23</v>
      </c>
      <c r="AC150" t="s">
        <v>1096</v>
      </c>
      <c r="AD150" t="s">
        <v>1158</v>
      </c>
      <c r="AE150" t="s">
        <v>722</v>
      </c>
      <c r="AF150" t="s">
        <v>846</v>
      </c>
      <c r="AG150" t="s">
        <v>424</v>
      </c>
      <c r="AH150" t="s">
        <v>424</v>
      </c>
      <c r="AI150" t="s">
        <v>426</v>
      </c>
    </row>
    <row r="151" spans="25:35" ht="15" x14ac:dyDescent="0.25">
      <c r="Y151" s="12" t="s">
        <v>370</v>
      </c>
      <c r="Z151" t="s">
        <v>751</v>
      </c>
      <c r="AA151" t="s">
        <v>1816</v>
      </c>
      <c r="AB151" t="s">
        <v>1662</v>
      </c>
      <c r="AC151" t="s">
        <v>1070</v>
      </c>
      <c r="AE151" t="s">
        <v>720</v>
      </c>
      <c r="AF151" t="s">
        <v>820</v>
      </c>
      <c r="AG151" t="s">
        <v>424</v>
      </c>
      <c r="AH151" t="s">
        <v>1072</v>
      </c>
    </row>
    <row r="152" spans="25:35" ht="15" x14ac:dyDescent="0.25">
      <c r="Y152" s="12" t="s">
        <v>1817</v>
      </c>
      <c r="Z152" t="s">
        <v>751</v>
      </c>
      <c r="AA152" t="s">
        <v>1818</v>
      </c>
      <c r="AB152" t="s">
        <v>20</v>
      </c>
      <c r="AC152" t="s">
        <v>422</v>
      </c>
      <c r="AD152" t="s">
        <v>1164</v>
      </c>
      <c r="AE152" t="s">
        <v>722</v>
      </c>
      <c r="AG152" t="s">
        <v>430</v>
      </c>
      <c r="AH152" t="s">
        <v>430</v>
      </c>
      <c r="AI152" t="s">
        <v>430</v>
      </c>
    </row>
    <row r="153" spans="25:35" ht="15" x14ac:dyDescent="0.25">
      <c r="Y153" s="12" t="s">
        <v>371</v>
      </c>
      <c r="Z153" t="s">
        <v>746</v>
      </c>
      <c r="AA153" t="s">
        <v>1819</v>
      </c>
      <c r="AB153" t="s">
        <v>20</v>
      </c>
      <c r="AC153" t="s">
        <v>423</v>
      </c>
      <c r="AD153" t="s">
        <v>1221</v>
      </c>
      <c r="AE153" t="s">
        <v>722</v>
      </c>
      <c r="AG153" t="s">
        <v>430</v>
      </c>
      <c r="AH153" t="s">
        <v>430</v>
      </c>
    </row>
    <row r="154" spans="25:35" ht="15" x14ac:dyDescent="0.25">
      <c r="Y154" s="12" t="s">
        <v>539</v>
      </c>
      <c r="Z154" t="s">
        <v>753</v>
      </c>
      <c r="AA154" t="s">
        <v>1100</v>
      </c>
      <c r="AB154" t="s">
        <v>20</v>
      </c>
      <c r="AC154" t="s">
        <v>1070</v>
      </c>
      <c r="AE154" t="s">
        <v>1140</v>
      </c>
      <c r="AF154" t="s">
        <v>847</v>
      </c>
      <c r="AG154" t="s">
        <v>426</v>
      </c>
    </row>
    <row r="155" spans="25:35" ht="15" x14ac:dyDescent="0.25">
      <c r="Y155" s="12" t="s">
        <v>949</v>
      </c>
      <c r="Z155" t="s">
        <v>749</v>
      </c>
      <c r="AA155" t="s">
        <v>1820</v>
      </c>
      <c r="AB155" t="s">
        <v>24</v>
      </c>
      <c r="AC155" t="s">
        <v>421</v>
      </c>
      <c r="AE155" t="s">
        <v>722</v>
      </c>
      <c r="AF155" t="s">
        <v>849</v>
      </c>
      <c r="AG155" t="s">
        <v>424</v>
      </c>
      <c r="AH155" t="s">
        <v>424</v>
      </c>
    </row>
    <row r="156" spans="25:35" ht="15" x14ac:dyDescent="0.25">
      <c r="Y156" s="12" t="s">
        <v>950</v>
      </c>
      <c r="Z156" t="s">
        <v>784</v>
      </c>
      <c r="AA156" t="s">
        <v>1821</v>
      </c>
      <c r="AB156" t="s">
        <v>23</v>
      </c>
      <c r="AC156" t="s">
        <v>421</v>
      </c>
      <c r="AE156" t="s">
        <v>722</v>
      </c>
      <c r="AF156" t="s">
        <v>848</v>
      </c>
    </row>
    <row r="157" spans="25:35" ht="15" x14ac:dyDescent="0.25">
      <c r="Y157" s="12" t="s">
        <v>951</v>
      </c>
      <c r="Z157" t="s">
        <v>746</v>
      </c>
      <c r="AA157" t="s">
        <v>691</v>
      </c>
      <c r="AB157" t="s">
        <v>23</v>
      </c>
      <c r="AC157" t="s">
        <v>1076</v>
      </c>
      <c r="AE157" t="s">
        <v>722</v>
      </c>
      <c r="AF157" t="s">
        <v>850</v>
      </c>
    </row>
    <row r="158" spans="25:35" ht="15" x14ac:dyDescent="0.25">
      <c r="Y158" s="12" t="s">
        <v>158</v>
      </c>
      <c r="Z158" t="s">
        <v>751</v>
      </c>
      <c r="AA158" t="s">
        <v>691</v>
      </c>
      <c r="AB158" t="s">
        <v>23</v>
      </c>
      <c r="AC158" t="s">
        <v>1096</v>
      </c>
      <c r="AF158" t="s">
        <v>851</v>
      </c>
    </row>
    <row r="159" spans="25:35" ht="15" x14ac:dyDescent="0.25">
      <c r="Y159" s="12" t="s">
        <v>952</v>
      </c>
      <c r="Z159" t="s">
        <v>746</v>
      </c>
      <c r="AA159" t="s">
        <v>1822</v>
      </c>
      <c r="AB159" t="s">
        <v>20</v>
      </c>
      <c r="AC159" t="s">
        <v>421</v>
      </c>
      <c r="AE159" t="s">
        <v>720</v>
      </c>
      <c r="AG159" t="s">
        <v>1093</v>
      </c>
      <c r="AH159" t="s">
        <v>430</v>
      </c>
    </row>
    <row r="160" spans="25:35" ht="15" x14ac:dyDescent="0.25">
      <c r="Y160" s="12" t="s">
        <v>1101</v>
      </c>
      <c r="Z160" t="s">
        <v>753</v>
      </c>
      <c r="AA160" t="s">
        <v>1102</v>
      </c>
      <c r="AB160" t="s">
        <v>1662</v>
      </c>
      <c r="AC160" t="s">
        <v>1070</v>
      </c>
      <c r="AE160" t="s">
        <v>720</v>
      </c>
      <c r="AF160" t="s">
        <v>852</v>
      </c>
      <c r="AG160" t="s">
        <v>436</v>
      </c>
    </row>
    <row r="161" spans="25:34" ht="15" x14ac:dyDescent="0.25">
      <c r="Y161" s="12" t="s">
        <v>64</v>
      </c>
      <c r="Z161" t="s">
        <v>746</v>
      </c>
      <c r="AA161" t="s">
        <v>1823</v>
      </c>
      <c r="AB161" t="s">
        <v>22</v>
      </c>
      <c r="AC161" t="s">
        <v>420</v>
      </c>
      <c r="AD161" t="s">
        <v>1167</v>
      </c>
      <c r="AE161" t="s">
        <v>722</v>
      </c>
      <c r="AF161" t="s">
        <v>1824</v>
      </c>
      <c r="AG161" t="s">
        <v>433</v>
      </c>
      <c r="AH161" t="s">
        <v>1670</v>
      </c>
    </row>
    <row r="162" spans="25:34" ht="15" x14ac:dyDescent="0.25">
      <c r="Y162" s="12" t="s">
        <v>69</v>
      </c>
      <c r="Z162" t="s">
        <v>753</v>
      </c>
      <c r="AA162" t="s">
        <v>1825</v>
      </c>
      <c r="AB162" t="s">
        <v>27</v>
      </c>
      <c r="AC162" t="s">
        <v>421</v>
      </c>
      <c r="AD162" t="s">
        <v>1167</v>
      </c>
      <c r="AE162" t="s">
        <v>722</v>
      </c>
      <c r="AF162" t="s">
        <v>853</v>
      </c>
      <c r="AG162" t="s">
        <v>1670</v>
      </c>
    </row>
    <row r="163" spans="25:34" ht="15" x14ac:dyDescent="0.25">
      <c r="Y163" s="12" t="s">
        <v>953</v>
      </c>
      <c r="Z163" t="s">
        <v>753</v>
      </c>
      <c r="AA163" t="s">
        <v>1826</v>
      </c>
      <c r="AB163" t="s">
        <v>27</v>
      </c>
      <c r="AC163" t="s">
        <v>1070</v>
      </c>
      <c r="AD163" t="s">
        <v>1167</v>
      </c>
      <c r="AE163" t="s">
        <v>722</v>
      </c>
      <c r="AF163" t="s">
        <v>855</v>
      </c>
      <c r="AG163" t="s">
        <v>429</v>
      </c>
    </row>
    <row r="164" spans="25:34" ht="15" x14ac:dyDescent="0.25">
      <c r="Y164" s="12" t="s">
        <v>1827</v>
      </c>
      <c r="Z164" t="s">
        <v>751</v>
      </c>
      <c r="AA164" t="s">
        <v>1828</v>
      </c>
      <c r="AB164" t="s">
        <v>776</v>
      </c>
      <c r="AC164" t="s">
        <v>1070</v>
      </c>
      <c r="AD164" t="s">
        <v>1165</v>
      </c>
      <c r="AF164" t="s">
        <v>854</v>
      </c>
      <c r="AG164" t="s">
        <v>1678</v>
      </c>
      <c r="AH164" t="s">
        <v>1670</v>
      </c>
    </row>
    <row r="165" spans="25:34" ht="15" x14ac:dyDescent="0.25">
      <c r="Y165" s="12" t="s">
        <v>159</v>
      </c>
      <c r="Z165" t="s">
        <v>784</v>
      </c>
      <c r="AA165" t="s">
        <v>1829</v>
      </c>
      <c r="AB165" t="s">
        <v>22</v>
      </c>
      <c r="AC165" t="s">
        <v>422</v>
      </c>
      <c r="AF165" t="s">
        <v>856</v>
      </c>
    </row>
    <row r="166" spans="25:34" ht="15" x14ac:dyDescent="0.25">
      <c r="Y166" s="12" t="s">
        <v>540</v>
      </c>
      <c r="Z166" t="s">
        <v>746</v>
      </c>
      <c r="AA166" t="s">
        <v>1830</v>
      </c>
      <c r="AB166" t="s">
        <v>22</v>
      </c>
      <c r="AC166" t="s">
        <v>422</v>
      </c>
      <c r="AF166" t="s">
        <v>857</v>
      </c>
      <c r="AG166" t="s">
        <v>424</v>
      </c>
      <c r="AH166" t="s">
        <v>425</v>
      </c>
    </row>
    <row r="167" spans="25:34" ht="15" x14ac:dyDescent="0.25">
      <c r="Y167" s="12" t="s">
        <v>372</v>
      </c>
      <c r="Z167" t="s">
        <v>749</v>
      </c>
      <c r="AA167" t="s">
        <v>1831</v>
      </c>
      <c r="AB167" t="s">
        <v>776</v>
      </c>
      <c r="AC167" t="s">
        <v>422</v>
      </c>
      <c r="AD167" t="s">
        <v>1158</v>
      </c>
      <c r="AE167" t="s">
        <v>722</v>
      </c>
      <c r="AF167" t="s">
        <v>1103</v>
      </c>
      <c r="AG167" t="s">
        <v>424</v>
      </c>
      <c r="AH167" t="s">
        <v>426</v>
      </c>
    </row>
    <row r="168" spans="25:34" ht="15" x14ac:dyDescent="0.25">
      <c r="Y168" s="12" t="s">
        <v>160</v>
      </c>
      <c r="Z168" t="s">
        <v>784</v>
      </c>
      <c r="AA168" t="s">
        <v>1832</v>
      </c>
      <c r="AB168" t="s">
        <v>22</v>
      </c>
      <c r="AC168" t="s">
        <v>422</v>
      </c>
      <c r="AF168" t="s">
        <v>858</v>
      </c>
    </row>
    <row r="169" spans="25:34" ht="15" x14ac:dyDescent="0.25">
      <c r="Y169" s="12" t="s">
        <v>1833</v>
      </c>
      <c r="Z169" t="s">
        <v>746</v>
      </c>
      <c r="AA169" t="s">
        <v>1834</v>
      </c>
      <c r="AB169" t="s">
        <v>22</v>
      </c>
      <c r="AC169" t="s">
        <v>422</v>
      </c>
      <c r="AF169" t="s">
        <v>859</v>
      </c>
      <c r="AG169" t="s">
        <v>424</v>
      </c>
      <c r="AH169" t="s">
        <v>425</v>
      </c>
    </row>
    <row r="170" spans="25:34" ht="15" x14ac:dyDescent="0.25">
      <c r="Y170" s="12" t="s">
        <v>161</v>
      </c>
      <c r="Z170" t="s">
        <v>784</v>
      </c>
      <c r="AA170" t="s">
        <v>1835</v>
      </c>
      <c r="AB170" t="s">
        <v>22</v>
      </c>
      <c r="AC170" t="s">
        <v>422</v>
      </c>
      <c r="AD170" t="s">
        <v>1164</v>
      </c>
      <c r="AF170" t="s">
        <v>860</v>
      </c>
    </row>
    <row r="171" spans="25:34" ht="15" x14ac:dyDescent="0.25">
      <c r="Y171" s="12" t="s">
        <v>541</v>
      </c>
      <c r="Z171" t="s">
        <v>746</v>
      </c>
      <c r="AA171" t="s">
        <v>1836</v>
      </c>
      <c r="AB171" t="s">
        <v>22</v>
      </c>
      <c r="AC171" t="s">
        <v>422</v>
      </c>
      <c r="AD171" t="s">
        <v>1221</v>
      </c>
      <c r="AF171" t="s">
        <v>861</v>
      </c>
      <c r="AG171" t="s">
        <v>424</v>
      </c>
      <c r="AH171" t="s">
        <v>425</v>
      </c>
    </row>
    <row r="172" spans="25:34" ht="15" x14ac:dyDescent="0.25">
      <c r="Y172" s="12" t="s">
        <v>373</v>
      </c>
      <c r="Z172" t="s">
        <v>749</v>
      </c>
      <c r="AA172" t="s">
        <v>1837</v>
      </c>
      <c r="AB172" t="s">
        <v>23</v>
      </c>
      <c r="AC172" t="s">
        <v>1076</v>
      </c>
      <c r="AE172" t="s">
        <v>1227</v>
      </c>
      <c r="AF172" t="s">
        <v>862</v>
      </c>
      <c r="AG172" t="s">
        <v>1073</v>
      </c>
      <c r="AH172" t="s">
        <v>430</v>
      </c>
    </row>
    <row r="173" spans="25:34" ht="15" x14ac:dyDescent="0.25">
      <c r="Y173" s="12" t="s">
        <v>542</v>
      </c>
      <c r="Z173" t="s">
        <v>784</v>
      </c>
      <c r="AA173" t="s">
        <v>1838</v>
      </c>
      <c r="AB173" t="s">
        <v>22</v>
      </c>
      <c r="AC173" t="s">
        <v>422</v>
      </c>
      <c r="AF173" t="s">
        <v>863</v>
      </c>
    </row>
    <row r="174" spans="25:34" ht="15" x14ac:dyDescent="0.25">
      <c r="Y174" s="12" t="s">
        <v>543</v>
      </c>
      <c r="Z174" t="s">
        <v>746</v>
      </c>
      <c r="AA174" t="s">
        <v>1839</v>
      </c>
      <c r="AB174" t="s">
        <v>22</v>
      </c>
      <c r="AC174" t="s">
        <v>422</v>
      </c>
      <c r="AD174" t="s">
        <v>1161</v>
      </c>
      <c r="AF174" t="s">
        <v>864</v>
      </c>
      <c r="AG174" t="s">
        <v>424</v>
      </c>
      <c r="AH174" t="s">
        <v>425</v>
      </c>
    </row>
    <row r="175" spans="25:34" ht="15" x14ac:dyDescent="0.25">
      <c r="Y175" s="12" t="s">
        <v>374</v>
      </c>
      <c r="Z175" t="s">
        <v>784</v>
      </c>
      <c r="AA175" t="s">
        <v>1840</v>
      </c>
      <c r="AB175" t="s">
        <v>22</v>
      </c>
      <c r="AC175" t="s">
        <v>422</v>
      </c>
      <c r="AE175" t="s">
        <v>722</v>
      </c>
      <c r="AF175" t="s">
        <v>1841</v>
      </c>
    </row>
    <row r="176" spans="25:34" ht="15" x14ac:dyDescent="0.25">
      <c r="Y176" s="12" t="s">
        <v>375</v>
      </c>
      <c r="Z176" t="s">
        <v>753</v>
      </c>
      <c r="AA176" t="s">
        <v>1842</v>
      </c>
      <c r="AB176" t="s">
        <v>776</v>
      </c>
      <c r="AC176" t="s">
        <v>9</v>
      </c>
      <c r="AD176" t="s">
        <v>1221</v>
      </c>
      <c r="AE176" t="s">
        <v>722</v>
      </c>
      <c r="AF176" t="s">
        <v>1843</v>
      </c>
      <c r="AG176" t="s">
        <v>424</v>
      </c>
    </row>
    <row r="177" spans="25:35" ht="15" x14ac:dyDescent="0.25">
      <c r="Y177" s="12" t="s">
        <v>954</v>
      </c>
      <c r="Z177" t="s">
        <v>749</v>
      </c>
      <c r="AA177" t="s">
        <v>1105</v>
      </c>
      <c r="AB177" t="s">
        <v>1662</v>
      </c>
      <c r="AC177" t="s">
        <v>1070</v>
      </c>
      <c r="AE177" t="s">
        <v>722</v>
      </c>
      <c r="AG177" t="s">
        <v>1072</v>
      </c>
      <c r="AH177" t="s">
        <v>1073</v>
      </c>
    </row>
    <row r="178" spans="25:35" ht="15" x14ac:dyDescent="0.25">
      <c r="Y178" s="12" t="s">
        <v>465</v>
      </c>
      <c r="Z178" t="s">
        <v>751</v>
      </c>
      <c r="AA178" t="s">
        <v>1844</v>
      </c>
      <c r="AB178" t="s">
        <v>1662</v>
      </c>
      <c r="AC178" t="s">
        <v>1070</v>
      </c>
      <c r="AE178" t="s">
        <v>722</v>
      </c>
      <c r="AF178" t="s">
        <v>865</v>
      </c>
      <c r="AG178" t="s">
        <v>1071</v>
      </c>
      <c r="AH178" t="s">
        <v>1072</v>
      </c>
      <c r="AI178" t="s">
        <v>436</v>
      </c>
    </row>
    <row r="179" spans="25:35" ht="15" x14ac:dyDescent="0.25">
      <c r="Y179" s="12" t="s">
        <v>466</v>
      </c>
      <c r="Z179" t="s">
        <v>751</v>
      </c>
      <c r="AA179" t="s">
        <v>1845</v>
      </c>
      <c r="AB179" t="s">
        <v>20</v>
      </c>
      <c r="AC179" t="s">
        <v>1070</v>
      </c>
      <c r="AE179" t="s">
        <v>722</v>
      </c>
      <c r="AG179" t="s">
        <v>430</v>
      </c>
      <c r="AH179" t="s">
        <v>1071</v>
      </c>
      <c r="AI179" t="s">
        <v>1072</v>
      </c>
    </row>
    <row r="180" spans="25:35" ht="15" x14ac:dyDescent="0.25">
      <c r="Y180" s="12" t="s">
        <v>162</v>
      </c>
      <c r="Z180" t="s">
        <v>751</v>
      </c>
      <c r="AA180" t="s">
        <v>692</v>
      </c>
      <c r="AB180" t="s">
        <v>1662</v>
      </c>
      <c r="AC180" t="s">
        <v>1070</v>
      </c>
      <c r="AE180" t="s">
        <v>722</v>
      </c>
      <c r="AF180" t="s">
        <v>866</v>
      </c>
      <c r="AG180" t="s">
        <v>1071</v>
      </c>
      <c r="AH180" t="s">
        <v>1072</v>
      </c>
      <c r="AI180" t="s">
        <v>436</v>
      </c>
    </row>
    <row r="181" spans="25:35" ht="15" x14ac:dyDescent="0.25">
      <c r="Y181" s="12" t="s">
        <v>107</v>
      </c>
      <c r="Z181" t="s">
        <v>746</v>
      </c>
      <c r="AA181" t="s">
        <v>1846</v>
      </c>
      <c r="AB181" t="s">
        <v>20</v>
      </c>
      <c r="AC181" t="s">
        <v>1070</v>
      </c>
      <c r="AE181" t="s">
        <v>720</v>
      </c>
      <c r="AF181" t="s">
        <v>867</v>
      </c>
      <c r="AG181" t="s">
        <v>426</v>
      </c>
      <c r="AH181" t="s">
        <v>1072</v>
      </c>
    </row>
    <row r="182" spans="25:35" ht="15" x14ac:dyDescent="0.25">
      <c r="Y182" s="12" t="s">
        <v>233</v>
      </c>
      <c r="Z182" t="s">
        <v>784</v>
      </c>
      <c r="AA182" t="s">
        <v>1106</v>
      </c>
      <c r="AB182" t="s">
        <v>1662</v>
      </c>
      <c r="AC182" t="s">
        <v>1070</v>
      </c>
      <c r="AF182" t="s">
        <v>868</v>
      </c>
    </row>
    <row r="183" spans="25:35" ht="15" x14ac:dyDescent="0.25">
      <c r="Y183" s="12" t="s">
        <v>234</v>
      </c>
      <c r="Z183" t="s">
        <v>751</v>
      </c>
      <c r="AA183" t="s">
        <v>1104</v>
      </c>
      <c r="AB183" t="s">
        <v>27</v>
      </c>
      <c r="AC183" t="s">
        <v>1096</v>
      </c>
      <c r="AF183" t="s">
        <v>869</v>
      </c>
      <c r="AG183" t="s">
        <v>426</v>
      </c>
      <c r="AH183" t="s">
        <v>426</v>
      </c>
      <c r="AI183" t="s">
        <v>429</v>
      </c>
    </row>
    <row r="184" spans="25:35" ht="15" x14ac:dyDescent="0.25">
      <c r="Y184" s="12" t="s">
        <v>1847</v>
      </c>
      <c r="Z184" t="s">
        <v>749</v>
      </c>
      <c r="AA184" t="s">
        <v>712</v>
      </c>
      <c r="AB184" t="s">
        <v>20</v>
      </c>
      <c r="AC184" t="s">
        <v>422</v>
      </c>
      <c r="AF184" t="s">
        <v>926</v>
      </c>
      <c r="AG184" t="s">
        <v>424</v>
      </c>
      <c r="AH184" t="s">
        <v>426</v>
      </c>
    </row>
    <row r="185" spans="25:35" ht="15" x14ac:dyDescent="0.25">
      <c r="Y185" s="12" t="s">
        <v>376</v>
      </c>
      <c r="Z185" t="s">
        <v>749</v>
      </c>
      <c r="AA185" t="s">
        <v>1848</v>
      </c>
      <c r="AB185" t="s">
        <v>20</v>
      </c>
      <c r="AC185" t="s">
        <v>422</v>
      </c>
      <c r="AF185" t="s">
        <v>1849</v>
      </c>
      <c r="AG185" t="s">
        <v>424</v>
      </c>
      <c r="AH185" t="s">
        <v>426</v>
      </c>
    </row>
    <row r="186" spans="25:35" ht="15" x14ac:dyDescent="0.25">
      <c r="Y186" s="12" t="s">
        <v>377</v>
      </c>
      <c r="Z186" t="s">
        <v>749</v>
      </c>
      <c r="AA186" t="s">
        <v>1850</v>
      </c>
      <c r="AB186" t="s">
        <v>20</v>
      </c>
      <c r="AC186" t="s">
        <v>420</v>
      </c>
      <c r="AD186" t="s">
        <v>1164</v>
      </c>
      <c r="AF186" t="s">
        <v>1851</v>
      </c>
      <c r="AG186" t="s">
        <v>424</v>
      </c>
      <c r="AH186" t="s">
        <v>1093</v>
      </c>
      <c r="AI186" t="s">
        <v>426</v>
      </c>
    </row>
    <row r="187" spans="25:35" ht="15" x14ac:dyDescent="0.25">
      <c r="Y187" s="12" t="s">
        <v>1852</v>
      </c>
      <c r="Z187" t="s">
        <v>749</v>
      </c>
      <c r="AA187" t="s">
        <v>1853</v>
      </c>
      <c r="AB187" t="s">
        <v>20</v>
      </c>
      <c r="AC187" t="s">
        <v>422</v>
      </c>
      <c r="AF187" t="s">
        <v>929</v>
      </c>
      <c r="AG187" t="s">
        <v>424</v>
      </c>
      <c r="AH187" t="s">
        <v>426</v>
      </c>
    </row>
    <row r="188" spans="25:35" ht="15" x14ac:dyDescent="0.25">
      <c r="Y188" s="12" t="s">
        <v>378</v>
      </c>
      <c r="Z188" t="s">
        <v>749</v>
      </c>
      <c r="AA188" t="s">
        <v>693</v>
      </c>
      <c r="AB188" t="s">
        <v>24</v>
      </c>
      <c r="AC188" t="s">
        <v>422</v>
      </c>
      <c r="AE188" t="s">
        <v>722</v>
      </c>
      <c r="AF188" t="s">
        <v>870</v>
      </c>
      <c r="AG188" t="s">
        <v>1762</v>
      </c>
      <c r="AH188" t="s">
        <v>437</v>
      </c>
    </row>
    <row r="189" spans="25:35" ht="15" x14ac:dyDescent="0.25">
      <c r="Y189" s="12" t="s">
        <v>379</v>
      </c>
      <c r="Z189" t="s">
        <v>746</v>
      </c>
      <c r="AA189" t="s">
        <v>1107</v>
      </c>
      <c r="AB189" t="s">
        <v>22</v>
      </c>
      <c r="AC189" t="s">
        <v>421</v>
      </c>
      <c r="AD189" t="s">
        <v>1221</v>
      </c>
      <c r="AE189" t="s">
        <v>722</v>
      </c>
      <c r="AF189" t="s">
        <v>871</v>
      </c>
      <c r="AG189" t="s">
        <v>424</v>
      </c>
      <c r="AH189" t="s">
        <v>1670</v>
      </c>
    </row>
    <row r="190" spans="25:35" ht="15" x14ac:dyDescent="0.25">
      <c r="Y190" s="12" t="s">
        <v>380</v>
      </c>
      <c r="Z190" t="s">
        <v>746</v>
      </c>
      <c r="AA190" t="s">
        <v>1854</v>
      </c>
      <c r="AB190" t="s">
        <v>20</v>
      </c>
      <c r="AC190" t="s">
        <v>9</v>
      </c>
      <c r="AD190" t="s">
        <v>1221</v>
      </c>
      <c r="AE190" t="s">
        <v>722</v>
      </c>
      <c r="AF190" t="s">
        <v>872</v>
      </c>
      <c r="AG190" t="s">
        <v>430</v>
      </c>
      <c r="AH190" t="s">
        <v>424</v>
      </c>
    </row>
    <row r="191" spans="25:35" ht="15" x14ac:dyDescent="0.25">
      <c r="Y191" s="12" t="s">
        <v>955</v>
      </c>
      <c r="Z191" t="s">
        <v>751</v>
      </c>
      <c r="AA191" t="s">
        <v>1855</v>
      </c>
      <c r="AB191" t="s">
        <v>20</v>
      </c>
      <c r="AC191" t="s">
        <v>422</v>
      </c>
      <c r="AD191" t="s">
        <v>1165</v>
      </c>
      <c r="AE191" t="s">
        <v>722</v>
      </c>
      <c r="AF191" t="s">
        <v>873</v>
      </c>
      <c r="AG191" t="s">
        <v>424</v>
      </c>
      <c r="AH191" t="s">
        <v>430</v>
      </c>
      <c r="AI191" t="s">
        <v>1678</v>
      </c>
    </row>
    <row r="192" spans="25:35" ht="15" x14ac:dyDescent="0.25">
      <c r="Y192" s="12" t="s">
        <v>242</v>
      </c>
      <c r="Z192" t="s">
        <v>753</v>
      </c>
      <c r="AA192" t="s">
        <v>1856</v>
      </c>
      <c r="AB192" t="s">
        <v>20</v>
      </c>
      <c r="AC192" t="s">
        <v>423</v>
      </c>
      <c r="AD192" t="s">
        <v>1167</v>
      </c>
      <c r="AE192" t="s">
        <v>722</v>
      </c>
      <c r="AF192" t="s">
        <v>874</v>
      </c>
      <c r="AG192" t="s">
        <v>1670</v>
      </c>
    </row>
    <row r="193" spans="25:36" ht="15" x14ac:dyDescent="0.25">
      <c r="Y193" s="12" t="s">
        <v>1857</v>
      </c>
      <c r="Z193" t="s">
        <v>748</v>
      </c>
      <c r="AA193" t="s">
        <v>1858</v>
      </c>
      <c r="AB193" t="s">
        <v>776</v>
      </c>
      <c r="AC193" t="s">
        <v>1096</v>
      </c>
      <c r="AD193" t="s">
        <v>1197</v>
      </c>
      <c r="AF193" t="s">
        <v>777</v>
      </c>
    </row>
    <row r="194" spans="25:36" ht="15" x14ac:dyDescent="0.25">
      <c r="Y194" s="12" t="s">
        <v>1859</v>
      </c>
      <c r="Z194" t="s">
        <v>753</v>
      </c>
      <c r="AA194" t="s">
        <v>1860</v>
      </c>
      <c r="AB194" t="s">
        <v>22</v>
      </c>
      <c r="AC194" t="s">
        <v>1070</v>
      </c>
      <c r="AD194" t="s">
        <v>1167</v>
      </c>
      <c r="AE194" t="s">
        <v>722</v>
      </c>
      <c r="AF194" t="s">
        <v>1861</v>
      </c>
      <c r="AG194" t="s">
        <v>1072</v>
      </c>
    </row>
    <row r="195" spans="25:36" ht="15" x14ac:dyDescent="0.25">
      <c r="Y195" s="12" t="s">
        <v>544</v>
      </c>
      <c r="Z195" t="s">
        <v>751</v>
      </c>
      <c r="AA195" t="s">
        <v>1862</v>
      </c>
      <c r="AB195" t="s">
        <v>1662</v>
      </c>
      <c r="AC195" t="s">
        <v>1070</v>
      </c>
      <c r="AE195" t="s">
        <v>722</v>
      </c>
      <c r="AF195" t="s">
        <v>875</v>
      </c>
      <c r="AG195" t="s">
        <v>1071</v>
      </c>
      <c r="AH195" t="s">
        <v>1072</v>
      </c>
      <c r="AI195" t="s">
        <v>426</v>
      </c>
    </row>
    <row r="196" spans="25:36" ht="15" x14ac:dyDescent="0.25">
      <c r="Y196" s="12" t="s">
        <v>381</v>
      </c>
      <c r="Z196" t="s">
        <v>751</v>
      </c>
      <c r="AA196" t="s">
        <v>1863</v>
      </c>
      <c r="AB196" t="s">
        <v>20</v>
      </c>
      <c r="AC196" t="s">
        <v>422</v>
      </c>
      <c r="AE196" t="s">
        <v>722</v>
      </c>
      <c r="AF196" t="s">
        <v>876</v>
      </c>
      <c r="AG196" t="s">
        <v>424</v>
      </c>
      <c r="AH196" t="s">
        <v>424</v>
      </c>
      <c r="AI196" t="s">
        <v>424</v>
      </c>
    </row>
    <row r="197" spans="25:36" ht="15" x14ac:dyDescent="0.25">
      <c r="Y197" s="12" t="s">
        <v>382</v>
      </c>
      <c r="Z197" t="s">
        <v>751</v>
      </c>
      <c r="AA197" t="s">
        <v>1864</v>
      </c>
      <c r="AB197" t="s">
        <v>20</v>
      </c>
      <c r="AC197" t="s">
        <v>422</v>
      </c>
      <c r="AE197" t="s">
        <v>722</v>
      </c>
      <c r="AG197" t="s">
        <v>424</v>
      </c>
      <c r="AH197" t="s">
        <v>424</v>
      </c>
      <c r="AI197" t="s">
        <v>424</v>
      </c>
    </row>
    <row r="198" spans="25:36" ht="15" x14ac:dyDescent="0.25">
      <c r="Y198" s="12" t="s">
        <v>545</v>
      </c>
      <c r="Z198" t="s">
        <v>751</v>
      </c>
      <c r="AA198" t="s">
        <v>1865</v>
      </c>
      <c r="AB198" t="s">
        <v>20</v>
      </c>
      <c r="AC198" t="s">
        <v>420</v>
      </c>
      <c r="AD198" t="s">
        <v>1164</v>
      </c>
      <c r="AF198" t="s">
        <v>1866</v>
      </c>
      <c r="AG198" t="s">
        <v>433</v>
      </c>
      <c r="AH198" t="s">
        <v>1678</v>
      </c>
      <c r="AI198" t="s">
        <v>426</v>
      </c>
    </row>
    <row r="199" spans="25:36" ht="15" x14ac:dyDescent="0.25">
      <c r="Y199" s="12" t="s">
        <v>383</v>
      </c>
      <c r="Z199" t="s">
        <v>751</v>
      </c>
      <c r="AA199" t="s">
        <v>694</v>
      </c>
      <c r="AB199" t="s">
        <v>1662</v>
      </c>
      <c r="AC199" t="s">
        <v>423</v>
      </c>
      <c r="AE199" t="s">
        <v>722</v>
      </c>
      <c r="AF199" t="s">
        <v>877</v>
      </c>
    </row>
    <row r="200" spans="25:36" ht="15" x14ac:dyDescent="0.25">
      <c r="Y200" s="12" t="s">
        <v>546</v>
      </c>
      <c r="Z200" t="s">
        <v>746</v>
      </c>
      <c r="AA200" t="s">
        <v>695</v>
      </c>
      <c r="AB200" t="s">
        <v>20</v>
      </c>
      <c r="AC200" t="s">
        <v>1096</v>
      </c>
      <c r="AE200" t="s">
        <v>722</v>
      </c>
      <c r="AF200" t="s">
        <v>878</v>
      </c>
      <c r="AH200" t="s">
        <v>1077</v>
      </c>
    </row>
    <row r="201" spans="25:36" ht="15" x14ac:dyDescent="0.25">
      <c r="Y201" s="12" t="s">
        <v>384</v>
      </c>
      <c r="Z201" t="s">
        <v>751</v>
      </c>
      <c r="AA201" t="s">
        <v>1867</v>
      </c>
      <c r="AB201" t="s">
        <v>24</v>
      </c>
      <c r="AC201" t="s">
        <v>422</v>
      </c>
      <c r="AD201" t="s">
        <v>1158</v>
      </c>
      <c r="AF201" t="s">
        <v>879</v>
      </c>
      <c r="AG201" t="s">
        <v>424</v>
      </c>
      <c r="AH201" t="s">
        <v>424</v>
      </c>
      <c r="AI201" t="s">
        <v>424</v>
      </c>
    </row>
    <row r="202" spans="25:36" ht="15" x14ac:dyDescent="0.25">
      <c r="Y202" s="12" t="s">
        <v>547</v>
      </c>
      <c r="Z202" t="s">
        <v>753</v>
      </c>
      <c r="AA202" t="s">
        <v>1868</v>
      </c>
      <c r="AB202" t="s">
        <v>776</v>
      </c>
      <c r="AC202" t="s">
        <v>420</v>
      </c>
      <c r="AD202" t="s">
        <v>1167</v>
      </c>
      <c r="AE202" t="s">
        <v>722</v>
      </c>
      <c r="AF202" t="s">
        <v>880</v>
      </c>
      <c r="AG202" t="s">
        <v>433</v>
      </c>
    </row>
    <row r="203" spans="25:36" ht="15" x14ac:dyDescent="0.25">
      <c r="Y203" s="12" t="s">
        <v>548</v>
      </c>
      <c r="Z203" t="s">
        <v>748</v>
      </c>
      <c r="AA203" t="s">
        <v>1869</v>
      </c>
      <c r="AB203" t="s">
        <v>776</v>
      </c>
      <c r="AC203" t="s">
        <v>422</v>
      </c>
      <c r="AD203" t="s">
        <v>1698</v>
      </c>
      <c r="AE203" t="s">
        <v>722</v>
      </c>
      <c r="AF203" t="s">
        <v>1870</v>
      </c>
    </row>
    <row r="204" spans="25:36" ht="15" x14ac:dyDescent="0.25">
      <c r="Y204" s="12" t="s">
        <v>385</v>
      </c>
      <c r="Z204" t="s">
        <v>746</v>
      </c>
      <c r="AA204" t="s">
        <v>1871</v>
      </c>
      <c r="AB204" t="s">
        <v>776</v>
      </c>
      <c r="AC204" t="s">
        <v>422</v>
      </c>
      <c r="AD204" t="s">
        <v>1221</v>
      </c>
      <c r="AE204" t="s">
        <v>722</v>
      </c>
      <c r="AF204" t="s">
        <v>881</v>
      </c>
      <c r="AG204" t="s">
        <v>424</v>
      </c>
      <c r="AH204" t="s">
        <v>424</v>
      </c>
    </row>
    <row r="205" spans="25:36" ht="15" x14ac:dyDescent="0.25">
      <c r="Y205" s="12" t="s">
        <v>246</v>
      </c>
      <c r="Z205" t="s">
        <v>751</v>
      </c>
      <c r="AA205" t="s">
        <v>1872</v>
      </c>
      <c r="AB205" t="s">
        <v>20</v>
      </c>
      <c r="AC205" t="s">
        <v>420</v>
      </c>
      <c r="AD205" t="s">
        <v>1165</v>
      </c>
      <c r="AE205" t="s">
        <v>722</v>
      </c>
      <c r="AF205" t="s">
        <v>882</v>
      </c>
      <c r="AG205" t="s">
        <v>1093</v>
      </c>
      <c r="AH205" t="s">
        <v>1678</v>
      </c>
      <c r="AI205" t="s">
        <v>1072</v>
      </c>
    </row>
    <row r="206" spans="25:36" ht="15" x14ac:dyDescent="0.25">
      <c r="Y206" s="12" t="s">
        <v>163</v>
      </c>
      <c r="Z206" t="s">
        <v>751</v>
      </c>
      <c r="AA206" t="s">
        <v>1873</v>
      </c>
      <c r="AB206" t="s">
        <v>22</v>
      </c>
      <c r="AC206" t="s">
        <v>1705</v>
      </c>
      <c r="AD206" t="s">
        <v>1165</v>
      </c>
      <c r="AF206" t="s">
        <v>883</v>
      </c>
      <c r="AG206" t="s">
        <v>433</v>
      </c>
      <c r="AH206" t="s">
        <v>433</v>
      </c>
      <c r="AI206" t="s">
        <v>425</v>
      </c>
    </row>
    <row r="207" spans="25:36" ht="15" x14ac:dyDescent="0.25">
      <c r="Y207" s="12" t="s">
        <v>386</v>
      </c>
      <c r="Z207" t="s">
        <v>746</v>
      </c>
      <c r="AA207" t="s">
        <v>1874</v>
      </c>
      <c r="AB207" t="s">
        <v>20</v>
      </c>
      <c r="AC207" t="s">
        <v>417</v>
      </c>
      <c r="AE207" t="s">
        <v>722</v>
      </c>
      <c r="AF207" t="s">
        <v>884</v>
      </c>
      <c r="AG207" t="s">
        <v>1073</v>
      </c>
      <c r="AH207" t="s">
        <v>426</v>
      </c>
    </row>
    <row r="208" spans="25:36" ht="15" x14ac:dyDescent="0.25">
      <c r="Y208" s="12" t="s">
        <v>67</v>
      </c>
      <c r="Z208" t="s">
        <v>749</v>
      </c>
      <c r="AA208" t="s">
        <v>1875</v>
      </c>
      <c r="AB208" t="s">
        <v>22</v>
      </c>
      <c r="AC208" t="s">
        <v>1705</v>
      </c>
      <c r="AD208" t="s">
        <v>1165</v>
      </c>
      <c r="AE208" t="s">
        <v>722</v>
      </c>
      <c r="AF208" t="s">
        <v>885</v>
      </c>
      <c r="AG208" t="s">
        <v>433</v>
      </c>
      <c r="AH208" t="s">
        <v>434</v>
      </c>
      <c r="AI208" t="s">
        <v>1678</v>
      </c>
      <c r="AJ208" t="s">
        <v>1670</v>
      </c>
    </row>
    <row r="209" spans="25:35" ht="15" x14ac:dyDescent="0.25">
      <c r="Y209" s="12" t="s">
        <v>70</v>
      </c>
      <c r="Z209" t="s">
        <v>746</v>
      </c>
      <c r="AA209" t="s">
        <v>1876</v>
      </c>
      <c r="AB209" t="s">
        <v>22</v>
      </c>
      <c r="AC209" t="s">
        <v>420</v>
      </c>
      <c r="AD209" t="s">
        <v>1167</v>
      </c>
      <c r="AE209" t="s">
        <v>722</v>
      </c>
      <c r="AF209" t="s">
        <v>886</v>
      </c>
      <c r="AG209" t="s">
        <v>433</v>
      </c>
      <c r="AH209" t="s">
        <v>1670</v>
      </c>
    </row>
    <row r="210" spans="25:35" ht="15" x14ac:dyDescent="0.25">
      <c r="Y210" s="12" t="s">
        <v>72</v>
      </c>
      <c r="Z210" t="s">
        <v>753</v>
      </c>
      <c r="AA210" t="s">
        <v>1877</v>
      </c>
      <c r="AB210" t="s">
        <v>22</v>
      </c>
      <c r="AC210" t="s">
        <v>420</v>
      </c>
      <c r="AD210" t="s">
        <v>1165</v>
      </c>
      <c r="AE210" t="s">
        <v>722</v>
      </c>
      <c r="AF210" t="s">
        <v>887</v>
      </c>
      <c r="AG210" t="s">
        <v>1678</v>
      </c>
    </row>
    <row r="211" spans="25:35" ht="15" x14ac:dyDescent="0.25">
      <c r="Y211" s="12" t="s">
        <v>71</v>
      </c>
      <c r="Z211" t="s">
        <v>751</v>
      </c>
      <c r="AA211" t="s">
        <v>1108</v>
      </c>
      <c r="AB211" t="s">
        <v>22</v>
      </c>
      <c r="AC211" t="s">
        <v>420</v>
      </c>
      <c r="AD211" t="s">
        <v>1165</v>
      </c>
      <c r="AE211" t="s">
        <v>722</v>
      </c>
      <c r="AF211" t="s">
        <v>888</v>
      </c>
      <c r="AG211" t="s">
        <v>427</v>
      </c>
      <c r="AH211" t="s">
        <v>434</v>
      </c>
      <c r="AI211" t="s">
        <v>1093</v>
      </c>
    </row>
    <row r="212" spans="25:35" ht="15" x14ac:dyDescent="0.25">
      <c r="Y212" s="12" t="s">
        <v>1109</v>
      </c>
      <c r="Z212" t="s">
        <v>751</v>
      </c>
      <c r="AA212" t="s">
        <v>1878</v>
      </c>
      <c r="AB212" t="s">
        <v>20</v>
      </c>
      <c r="AC212" t="s">
        <v>9</v>
      </c>
      <c r="AD212" t="s">
        <v>1165</v>
      </c>
      <c r="AE212" t="s">
        <v>722</v>
      </c>
      <c r="AF212" t="s">
        <v>1110</v>
      </c>
      <c r="AG212" t="s">
        <v>430</v>
      </c>
      <c r="AH212" t="s">
        <v>430</v>
      </c>
      <c r="AI212" t="s">
        <v>1678</v>
      </c>
    </row>
    <row r="213" spans="25:35" ht="15" x14ac:dyDescent="0.25">
      <c r="Y213" s="12" t="s">
        <v>956</v>
      </c>
      <c r="Z213" t="s">
        <v>746</v>
      </c>
      <c r="AA213" t="s">
        <v>1879</v>
      </c>
      <c r="AB213" t="s">
        <v>23</v>
      </c>
      <c r="AC213" t="s">
        <v>1070</v>
      </c>
      <c r="AE213" t="s">
        <v>722</v>
      </c>
      <c r="AF213" t="s">
        <v>889</v>
      </c>
      <c r="AG213" t="s">
        <v>424</v>
      </c>
      <c r="AH213" t="s">
        <v>424</v>
      </c>
    </row>
    <row r="214" spans="25:35" ht="15" x14ac:dyDescent="0.25">
      <c r="Y214" s="12" t="s">
        <v>387</v>
      </c>
      <c r="Z214" t="s">
        <v>753</v>
      </c>
      <c r="AA214" t="s">
        <v>1880</v>
      </c>
      <c r="AB214" t="s">
        <v>20</v>
      </c>
      <c r="AC214" t="s">
        <v>421</v>
      </c>
      <c r="AE214" t="s">
        <v>722</v>
      </c>
      <c r="AF214" t="s">
        <v>890</v>
      </c>
      <c r="AG214" t="s">
        <v>434</v>
      </c>
    </row>
    <row r="215" spans="25:35" ht="15" x14ac:dyDescent="0.25">
      <c r="Y215" s="12" t="s">
        <v>388</v>
      </c>
      <c r="Z215" t="s">
        <v>751</v>
      </c>
      <c r="AA215" t="s">
        <v>1881</v>
      </c>
      <c r="AB215" t="s">
        <v>20</v>
      </c>
      <c r="AC215" t="s">
        <v>1705</v>
      </c>
      <c r="AD215" t="s">
        <v>1164</v>
      </c>
      <c r="AE215" t="s">
        <v>722</v>
      </c>
      <c r="AF215" t="s">
        <v>891</v>
      </c>
      <c r="AG215" t="s">
        <v>434</v>
      </c>
      <c r="AH215" t="s">
        <v>430</v>
      </c>
      <c r="AI215" t="s">
        <v>1678</v>
      </c>
    </row>
    <row r="216" spans="25:35" ht="15" x14ac:dyDescent="0.25">
      <c r="Y216" s="12" t="s">
        <v>389</v>
      </c>
      <c r="Z216" t="s">
        <v>749</v>
      </c>
      <c r="AA216" t="s">
        <v>1882</v>
      </c>
      <c r="AB216" t="s">
        <v>20</v>
      </c>
      <c r="AC216" t="s">
        <v>1070</v>
      </c>
      <c r="AE216" t="s">
        <v>722</v>
      </c>
      <c r="AF216" t="s">
        <v>892</v>
      </c>
      <c r="AG216" t="s">
        <v>1072</v>
      </c>
      <c r="AH216" t="s">
        <v>426</v>
      </c>
    </row>
    <row r="217" spans="25:35" ht="15" x14ac:dyDescent="0.25">
      <c r="Y217" s="12" t="s">
        <v>164</v>
      </c>
      <c r="Z217" t="s">
        <v>746</v>
      </c>
      <c r="AA217" t="s">
        <v>1883</v>
      </c>
      <c r="AB217" t="s">
        <v>1662</v>
      </c>
      <c r="AC217" t="s">
        <v>421</v>
      </c>
      <c r="AE217" t="s">
        <v>722</v>
      </c>
      <c r="AF217" t="s">
        <v>893</v>
      </c>
      <c r="AG217" t="s">
        <v>1093</v>
      </c>
      <c r="AH217" t="s">
        <v>429</v>
      </c>
    </row>
    <row r="218" spans="25:35" ht="15" x14ac:dyDescent="0.25">
      <c r="Y218" s="12" t="s">
        <v>549</v>
      </c>
      <c r="Z218" t="s">
        <v>751</v>
      </c>
      <c r="AA218" t="s">
        <v>1884</v>
      </c>
      <c r="AB218" t="s">
        <v>20</v>
      </c>
      <c r="AC218" t="s">
        <v>422</v>
      </c>
      <c r="AE218" t="s">
        <v>722</v>
      </c>
      <c r="AF218" t="s">
        <v>894</v>
      </c>
      <c r="AG218" t="s">
        <v>426</v>
      </c>
      <c r="AH218" t="s">
        <v>426</v>
      </c>
    </row>
    <row r="219" spans="25:35" ht="15" x14ac:dyDescent="0.25">
      <c r="Y219" s="12" t="s">
        <v>119</v>
      </c>
      <c r="Z219" t="s">
        <v>749</v>
      </c>
      <c r="AA219" t="s">
        <v>1885</v>
      </c>
      <c r="AB219" t="s">
        <v>20</v>
      </c>
      <c r="AC219" t="s">
        <v>1070</v>
      </c>
      <c r="AD219" t="s">
        <v>1165</v>
      </c>
      <c r="AE219" t="s">
        <v>722</v>
      </c>
      <c r="AF219" t="s">
        <v>895</v>
      </c>
      <c r="AG219" t="s">
        <v>430</v>
      </c>
      <c r="AH219" t="s">
        <v>430</v>
      </c>
    </row>
    <row r="220" spans="25:35" ht="15" x14ac:dyDescent="0.25">
      <c r="Y220" s="12" t="s">
        <v>127</v>
      </c>
      <c r="Z220" t="s">
        <v>751</v>
      </c>
      <c r="AA220" t="s">
        <v>1432</v>
      </c>
      <c r="AB220" t="s">
        <v>20</v>
      </c>
      <c r="AC220" t="s">
        <v>417</v>
      </c>
      <c r="AE220" t="s">
        <v>722</v>
      </c>
      <c r="AG220" t="s">
        <v>1072</v>
      </c>
      <c r="AH220" t="s">
        <v>1696</v>
      </c>
    </row>
    <row r="221" spans="25:35" ht="15" x14ac:dyDescent="0.25">
      <c r="Y221" s="12" t="s">
        <v>1886</v>
      </c>
      <c r="Z221" t="s">
        <v>751</v>
      </c>
      <c r="AA221" t="s">
        <v>1887</v>
      </c>
      <c r="AB221" t="s">
        <v>24</v>
      </c>
      <c r="AC221" t="s">
        <v>1096</v>
      </c>
      <c r="AD221" t="s">
        <v>1158</v>
      </c>
      <c r="AF221" t="s">
        <v>1888</v>
      </c>
      <c r="AG221" t="s">
        <v>424</v>
      </c>
      <c r="AH221" t="s">
        <v>1678</v>
      </c>
      <c r="AI221" t="s">
        <v>424</v>
      </c>
    </row>
    <row r="222" spans="25:35" ht="15" x14ac:dyDescent="0.25">
      <c r="Y222" s="12" t="s">
        <v>550</v>
      </c>
      <c r="Z222" t="s">
        <v>784</v>
      </c>
      <c r="AA222" t="s">
        <v>1889</v>
      </c>
      <c r="AB222" t="s">
        <v>20</v>
      </c>
      <c r="AC222" t="s">
        <v>1070</v>
      </c>
      <c r="AE222" t="s">
        <v>1227</v>
      </c>
      <c r="AF222" t="s">
        <v>896</v>
      </c>
    </row>
    <row r="223" spans="25:35" ht="15" x14ac:dyDescent="0.25">
      <c r="Y223" s="12" t="s">
        <v>165</v>
      </c>
      <c r="Z223" t="s">
        <v>748</v>
      </c>
      <c r="AA223" t="s">
        <v>1890</v>
      </c>
      <c r="AB223" t="s">
        <v>22</v>
      </c>
      <c r="AC223" t="s">
        <v>1096</v>
      </c>
      <c r="AD223" t="s">
        <v>1197</v>
      </c>
      <c r="AE223" t="s">
        <v>722</v>
      </c>
      <c r="AF223" t="s">
        <v>897</v>
      </c>
    </row>
    <row r="224" spans="25:35" ht="15" x14ac:dyDescent="0.25">
      <c r="Y224" s="12" t="s">
        <v>551</v>
      </c>
      <c r="Z224" t="s">
        <v>748</v>
      </c>
      <c r="AA224" t="s">
        <v>696</v>
      </c>
      <c r="AB224" t="s">
        <v>22</v>
      </c>
      <c r="AC224" t="s">
        <v>421</v>
      </c>
      <c r="AE224" t="s">
        <v>722</v>
      </c>
      <c r="AF224" t="s">
        <v>898</v>
      </c>
    </row>
    <row r="225" spans="25:36" ht="15" x14ac:dyDescent="0.25">
      <c r="Y225" s="12" t="s">
        <v>390</v>
      </c>
      <c r="Z225" t="s">
        <v>753</v>
      </c>
      <c r="AA225" t="s">
        <v>1891</v>
      </c>
      <c r="AB225" t="s">
        <v>24</v>
      </c>
      <c r="AC225" t="s">
        <v>1070</v>
      </c>
      <c r="AF225" t="s">
        <v>1892</v>
      </c>
    </row>
    <row r="226" spans="25:36" ht="15" x14ac:dyDescent="0.25">
      <c r="Y226" s="12" t="s">
        <v>391</v>
      </c>
      <c r="Z226" t="s">
        <v>746</v>
      </c>
      <c r="AA226" t="s">
        <v>1893</v>
      </c>
      <c r="AB226" t="s">
        <v>27</v>
      </c>
      <c r="AC226" t="s">
        <v>422</v>
      </c>
      <c r="AE226" t="s">
        <v>722</v>
      </c>
      <c r="AG226" t="s">
        <v>424</v>
      </c>
      <c r="AH226" t="s">
        <v>424</v>
      </c>
    </row>
    <row r="227" spans="25:36" ht="15" x14ac:dyDescent="0.25">
      <c r="Y227" s="12" t="s">
        <v>392</v>
      </c>
      <c r="Z227" t="s">
        <v>784</v>
      </c>
      <c r="AA227" t="s">
        <v>697</v>
      </c>
      <c r="AB227" t="s">
        <v>776</v>
      </c>
      <c r="AC227" t="s">
        <v>422</v>
      </c>
      <c r="AD227" t="s">
        <v>1158</v>
      </c>
      <c r="AE227" t="s">
        <v>722</v>
      </c>
      <c r="AF227" t="s">
        <v>1894</v>
      </c>
    </row>
    <row r="228" spans="25:36" ht="15" x14ac:dyDescent="0.25">
      <c r="Y228" s="12" t="s">
        <v>166</v>
      </c>
      <c r="Z228" t="s">
        <v>749</v>
      </c>
      <c r="AA228" t="s">
        <v>1895</v>
      </c>
      <c r="AB228" t="s">
        <v>20</v>
      </c>
      <c r="AC228" t="s">
        <v>422</v>
      </c>
      <c r="AD228" t="s">
        <v>1164</v>
      </c>
      <c r="AE228" t="s">
        <v>722</v>
      </c>
      <c r="AF228" t="s">
        <v>899</v>
      </c>
      <c r="AG228" t="s">
        <v>424</v>
      </c>
      <c r="AH228" t="s">
        <v>424</v>
      </c>
      <c r="AI228" t="s">
        <v>424</v>
      </c>
      <c r="AJ228" t="s">
        <v>426</v>
      </c>
    </row>
    <row r="229" spans="25:36" ht="15" x14ac:dyDescent="0.25">
      <c r="Y229" s="12" t="s">
        <v>393</v>
      </c>
      <c r="Z229" t="s">
        <v>748</v>
      </c>
      <c r="AA229" t="s">
        <v>698</v>
      </c>
      <c r="AB229" t="s">
        <v>1662</v>
      </c>
      <c r="AC229" t="s">
        <v>417</v>
      </c>
      <c r="AE229" t="s">
        <v>722</v>
      </c>
      <c r="AF229" t="s">
        <v>898</v>
      </c>
    </row>
    <row r="230" spans="25:36" ht="15" x14ac:dyDescent="0.25">
      <c r="Y230" s="12" t="s">
        <v>1896</v>
      </c>
      <c r="Z230" t="s">
        <v>746</v>
      </c>
      <c r="AA230" t="s">
        <v>1897</v>
      </c>
      <c r="AB230" t="s">
        <v>20</v>
      </c>
      <c r="AC230" t="s">
        <v>1070</v>
      </c>
      <c r="AE230" t="s">
        <v>722</v>
      </c>
      <c r="AG230" t="s">
        <v>1072</v>
      </c>
      <c r="AH230" t="s">
        <v>426</v>
      </c>
    </row>
    <row r="231" spans="25:36" ht="15" x14ac:dyDescent="0.25">
      <c r="Y231" s="12" t="s">
        <v>552</v>
      </c>
      <c r="Z231" t="s">
        <v>751</v>
      </c>
      <c r="AA231" t="s">
        <v>1898</v>
      </c>
      <c r="AB231" t="s">
        <v>20</v>
      </c>
      <c r="AC231" t="s">
        <v>420</v>
      </c>
      <c r="AE231" t="s">
        <v>722</v>
      </c>
      <c r="AG231" t="s">
        <v>1093</v>
      </c>
      <c r="AH231" t="s">
        <v>428</v>
      </c>
      <c r="AI231" t="s">
        <v>428</v>
      </c>
    </row>
    <row r="232" spans="25:36" ht="15" x14ac:dyDescent="0.25">
      <c r="Y232" s="12" t="s">
        <v>253</v>
      </c>
      <c r="Z232" t="s">
        <v>753</v>
      </c>
      <c r="AA232" t="s">
        <v>1899</v>
      </c>
      <c r="AB232" t="s">
        <v>20</v>
      </c>
      <c r="AC232" t="s">
        <v>1070</v>
      </c>
      <c r="AE232" t="s">
        <v>722</v>
      </c>
      <c r="AG232" t="s">
        <v>1072</v>
      </c>
    </row>
    <row r="233" spans="25:36" ht="15" x14ac:dyDescent="0.25">
      <c r="Y233" s="12" t="s">
        <v>394</v>
      </c>
      <c r="Z233" t="s">
        <v>749</v>
      </c>
      <c r="AA233" t="s">
        <v>1111</v>
      </c>
      <c r="AB233" t="s">
        <v>24</v>
      </c>
      <c r="AC233" t="s">
        <v>422</v>
      </c>
      <c r="AE233" t="s">
        <v>722</v>
      </c>
      <c r="AF233" t="s">
        <v>900</v>
      </c>
      <c r="AG233" t="s">
        <v>1762</v>
      </c>
      <c r="AH233" t="s">
        <v>437</v>
      </c>
    </row>
    <row r="234" spans="25:36" ht="15" x14ac:dyDescent="0.25">
      <c r="Y234" s="12" t="s">
        <v>395</v>
      </c>
      <c r="Z234" t="s">
        <v>751</v>
      </c>
      <c r="AA234" t="s">
        <v>1112</v>
      </c>
      <c r="AB234" t="s">
        <v>22</v>
      </c>
      <c r="AC234" t="s">
        <v>420</v>
      </c>
      <c r="AD234" t="s">
        <v>1164</v>
      </c>
      <c r="AE234" t="s">
        <v>722</v>
      </c>
      <c r="AF234" t="s">
        <v>901</v>
      </c>
      <c r="AG234" t="s">
        <v>1093</v>
      </c>
      <c r="AH234" t="s">
        <v>425</v>
      </c>
    </row>
    <row r="235" spans="25:36" ht="15" x14ac:dyDescent="0.25">
      <c r="Y235" s="12" t="s">
        <v>957</v>
      </c>
      <c r="Z235" t="s">
        <v>784</v>
      </c>
      <c r="AA235" t="s">
        <v>1900</v>
      </c>
      <c r="AB235" t="s">
        <v>20</v>
      </c>
      <c r="AC235" t="s">
        <v>422</v>
      </c>
      <c r="AD235" t="s">
        <v>1165</v>
      </c>
      <c r="AE235" t="s">
        <v>722</v>
      </c>
    </row>
    <row r="236" spans="25:36" ht="15" x14ac:dyDescent="0.25">
      <c r="Y236" s="12" t="s">
        <v>167</v>
      </c>
      <c r="Z236" t="s">
        <v>748</v>
      </c>
      <c r="AA236" t="s">
        <v>699</v>
      </c>
      <c r="AB236" t="s">
        <v>20</v>
      </c>
      <c r="AC236" t="s">
        <v>422</v>
      </c>
      <c r="AD236" t="s">
        <v>1167</v>
      </c>
      <c r="AE236" t="s">
        <v>722</v>
      </c>
    </row>
    <row r="237" spans="25:36" ht="15" x14ac:dyDescent="0.25">
      <c r="Y237" s="12" t="s">
        <v>958</v>
      </c>
      <c r="Z237" t="s">
        <v>751</v>
      </c>
      <c r="AA237" t="s">
        <v>1901</v>
      </c>
      <c r="AB237" t="s">
        <v>22</v>
      </c>
      <c r="AC237" t="s">
        <v>1076</v>
      </c>
      <c r="AD237" t="s">
        <v>1164</v>
      </c>
      <c r="AE237" t="s">
        <v>722</v>
      </c>
      <c r="AG237" t="s">
        <v>1754</v>
      </c>
      <c r="AH237" t="s">
        <v>425</v>
      </c>
    </row>
    <row r="238" spans="25:36" ht="15" x14ac:dyDescent="0.25">
      <c r="Y238" s="12" t="s">
        <v>959</v>
      </c>
      <c r="Z238" t="s">
        <v>749</v>
      </c>
      <c r="AA238" t="s">
        <v>1113</v>
      </c>
      <c r="AB238" t="s">
        <v>22</v>
      </c>
      <c r="AC238" t="s">
        <v>420</v>
      </c>
      <c r="AD238" t="s">
        <v>1164</v>
      </c>
      <c r="AE238" t="s">
        <v>722</v>
      </c>
      <c r="AF238" t="s">
        <v>902</v>
      </c>
      <c r="AG238" t="s">
        <v>1093</v>
      </c>
      <c r="AH238" t="s">
        <v>425</v>
      </c>
    </row>
    <row r="239" spans="25:36" ht="15" x14ac:dyDescent="0.25">
      <c r="Y239" s="12" t="s">
        <v>1902</v>
      </c>
      <c r="Z239" t="s">
        <v>746</v>
      </c>
      <c r="AA239" t="s">
        <v>1903</v>
      </c>
      <c r="AB239" t="s">
        <v>22</v>
      </c>
      <c r="AC239" t="s">
        <v>422</v>
      </c>
      <c r="AE239" t="s">
        <v>722</v>
      </c>
      <c r="AG239" t="s">
        <v>424</v>
      </c>
      <c r="AH239" t="s">
        <v>424</v>
      </c>
    </row>
    <row r="240" spans="25:36" ht="15" x14ac:dyDescent="0.25">
      <c r="Y240" s="12" t="s">
        <v>1904</v>
      </c>
      <c r="Z240" t="s">
        <v>751</v>
      </c>
      <c r="AA240" t="s">
        <v>1114</v>
      </c>
      <c r="AB240" t="s">
        <v>22</v>
      </c>
      <c r="AC240" t="s">
        <v>420</v>
      </c>
      <c r="AD240" t="s">
        <v>1165</v>
      </c>
      <c r="AE240" t="s">
        <v>722</v>
      </c>
      <c r="AG240" t="s">
        <v>1093</v>
      </c>
      <c r="AH240" t="s">
        <v>425</v>
      </c>
      <c r="AI240" t="s">
        <v>1678</v>
      </c>
    </row>
    <row r="241" spans="25:36" ht="15" x14ac:dyDescent="0.25">
      <c r="Y241" s="12" t="s">
        <v>960</v>
      </c>
      <c r="Z241" t="s">
        <v>751</v>
      </c>
      <c r="AA241" t="s">
        <v>700</v>
      </c>
      <c r="AB241" t="s">
        <v>22</v>
      </c>
      <c r="AC241" t="s">
        <v>420</v>
      </c>
      <c r="AD241" t="s">
        <v>1161</v>
      </c>
      <c r="AE241" t="s">
        <v>722</v>
      </c>
      <c r="AF241" t="s">
        <v>903</v>
      </c>
      <c r="AG241" t="s">
        <v>1093</v>
      </c>
      <c r="AH241" t="s">
        <v>425</v>
      </c>
      <c r="AI241" t="s">
        <v>1678</v>
      </c>
    </row>
    <row r="242" spans="25:36" ht="15" x14ac:dyDescent="0.25">
      <c r="Y242" s="12" t="s">
        <v>396</v>
      </c>
      <c r="Z242" t="s">
        <v>751</v>
      </c>
      <c r="AA242" t="s">
        <v>1905</v>
      </c>
      <c r="AB242" t="s">
        <v>20</v>
      </c>
      <c r="AC242" t="s">
        <v>422</v>
      </c>
      <c r="AD242" t="s">
        <v>1167</v>
      </c>
      <c r="AE242" t="s">
        <v>722</v>
      </c>
      <c r="AF242" t="s">
        <v>904</v>
      </c>
      <c r="AG242" t="s">
        <v>424</v>
      </c>
      <c r="AH242" t="s">
        <v>424</v>
      </c>
      <c r="AI242" t="s">
        <v>426</v>
      </c>
    </row>
    <row r="243" spans="25:36" ht="15" x14ac:dyDescent="0.25">
      <c r="Y243" s="12" t="s">
        <v>472</v>
      </c>
      <c r="Z243" t="s">
        <v>753</v>
      </c>
      <c r="AA243" t="s">
        <v>701</v>
      </c>
      <c r="AB243" t="s">
        <v>1662</v>
      </c>
      <c r="AC243" t="s">
        <v>1076</v>
      </c>
      <c r="AD243" t="s">
        <v>722</v>
      </c>
      <c r="AE243" t="s">
        <v>722</v>
      </c>
      <c r="AF243" t="s">
        <v>905</v>
      </c>
      <c r="AG243" t="s">
        <v>424</v>
      </c>
    </row>
    <row r="244" spans="25:36" ht="15" x14ac:dyDescent="0.25">
      <c r="Y244" s="12" t="s">
        <v>168</v>
      </c>
      <c r="Z244" t="s">
        <v>748</v>
      </c>
      <c r="AA244" t="s">
        <v>702</v>
      </c>
      <c r="AB244" t="s">
        <v>20</v>
      </c>
      <c r="AC244" t="s">
        <v>422</v>
      </c>
      <c r="AD244" t="s">
        <v>1167</v>
      </c>
      <c r="AE244" t="s">
        <v>722</v>
      </c>
    </row>
    <row r="245" spans="25:36" ht="15" x14ac:dyDescent="0.25">
      <c r="Y245" s="12" t="s">
        <v>553</v>
      </c>
      <c r="Z245" t="s">
        <v>751</v>
      </c>
      <c r="AA245" t="s">
        <v>1115</v>
      </c>
      <c r="AB245" t="s">
        <v>23</v>
      </c>
      <c r="AC245" t="s">
        <v>1705</v>
      </c>
      <c r="AD245" t="s">
        <v>1164</v>
      </c>
      <c r="AE245" t="s">
        <v>722</v>
      </c>
      <c r="AF245" t="s">
        <v>906</v>
      </c>
      <c r="AG245" t="s">
        <v>424</v>
      </c>
      <c r="AH245" t="s">
        <v>426</v>
      </c>
      <c r="AI245" t="s">
        <v>424</v>
      </c>
    </row>
    <row r="246" spans="25:36" ht="15" x14ac:dyDescent="0.25">
      <c r="Y246" s="12" t="s">
        <v>554</v>
      </c>
      <c r="Z246" t="s">
        <v>749</v>
      </c>
      <c r="AA246" t="s">
        <v>1116</v>
      </c>
      <c r="AB246" t="s">
        <v>23</v>
      </c>
      <c r="AC246" t="s">
        <v>1705</v>
      </c>
      <c r="AD246" t="s">
        <v>1164</v>
      </c>
      <c r="AE246" t="s">
        <v>722</v>
      </c>
      <c r="AF246" t="s">
        <v>907</v>
      </c>
      <c r="AG246" t="s">
        <v>424</v>
      </c>
      <c r="AH246" t="s">
        <v>424</v>
      </c>
    </row>
    <row r="247" spans="25:36" ht="15" x14ac:dyDescent="0.25">
      <c r="Y247" s="12" t="s">
        <v>169</v>
      </c>
      <c r="Z247" t="s">
        <v>753</v>
      </c>
      <c r="AA247" t="s">
        <v>1117</v>
      </c>
      <c r="AB247" t="s">
        <v>23</v>
      </c>
      <c r="AC247" t="s">
        <v>420</v>
      </c>
      <c r="AD247" t="s">
        <v>722</v>
      </c>
      <c r="AF247" t="s">
        <v>889</v>
      </c>
      <c r="AG247" t="s">
        <v>430</v>
      </c>
    </row>
    <row r="248" spans="25:36" ht="15" x14ac:dyDescent="0.25">
      <c r="Y248" s="12" t="s">
        <v>397</v>
      </c>
      <c r="Z248" t="s">
        <v>751</v>
      </c>
      <c r="AA248" t="s">
        <v>1906</v>
      </c>
      <c r="AB248" t="s">
        <v>1662</v>
      </c>
      <c r="AC248" t="s">
        <v>1070</v>
      </c>
      <c r="AE248" t="s">
        <v>720</v>
      </c>
      <c r="AF248" t="s">
        <v>1907</v>
      </c>
      <c r="AG248" t="s">
        <v>424</v>
      </c>
      <c r="AH248" t="s">
        <v>1072</v>
      </c>
      <c r="AI248" t="s">
        <v>426</v>
      </c>
    </row>
    <row r="249" spans="25:36" ht="15" x14ac:dyDescent="0.25">
      <c r="Y249" s="12" t="s">
        <v>260</v>
      </c>
      <c r="Z249" t="s">
        <v>748</v>
      </c>
      <c r="AA249" t="s">
        <v>1908</v>
      </c>
      <c r="AB249" t="s">
        <v>1662</v>
      </c>
      <c r="AC249" t="s">
        <v>1070</v>
      </c>
      <c r="AD249" t="s">
        <v>722</v>
      </c>
      <c r="AE249" t="s">
        <v>720</v>
      </c>
      <c r="AF249" t="s">
        <v>908</v>
      </c>
    </row>
    <row r="250" spans="25:36" ht="15" x14ac:dyDescent="0.25">
      <c r="Y250" s="12" t="s">
        <v>475</v>
      </c>
      <c r="Z250" t="s">
        <v>751</v>
      </c>
      <c r="AA250" t="s">
        <v>1118</v>
      </c>
      <c r="AB250" t="s">
        <v>1662</v>
      </c>
      <c r="AC250" t="s">
        <v>1070</v>
      </c>
      <c r="AE250" t="s">
        <v>720</v>
      </c>
      <c r="AF250" t="s">
        <v>909</v>
      </c>
      <c r="AG250" t="s">
        <v>424</v>
      </c>
      <c r="AH250" t="s">
        <v>1072</v>
      </c>
      <c r="AI250" t="s">
        <v>426</v>
      </c>
    </row>
    <row r="251" spans="25:36" ht="15" x14ac:dyDescent="0.25">
      <c r="Y251" s="12" t="s">
        <v>261</v>
      </c>
      <c r="Z251" t="s">
        <v>749</v>
      </c>
      <c r="AA251" t="s">
        <v>1909</v>
      </c>
      <c r="AB251" t="s">
        <v>20</v>
      </c>
      <c r="AC251" t="s">
        <v>417</v>
      </c>
      <c r="AD251" t="s">
        <v>1164</v>
      </c>
      <c r="AE251" t="s">
        <v>720</v>
      </c>
      <c r="AG251" t="s">
        <v>1072</v>
      </c>
      <c r="AH251" t="s">
        <v>1073</v>
      </c>
    </row>
    <row r="252" spans="25:36" ht="15" x14ac:dyDescent="0.25">
      <c r="Y252" s="12" t="s">
        <v>113</v>
      </c>
      <c r="Z252" t="s">
        <v>751</v>
      </c>
      <c r="AA252" t="s">
        <v>704</v>
      </c>
      <c r="AB252" t="s">
        <v>20</v>
      </c>
      <c r="AC252" t="s">
        <v>1070</v>
      </c>
      <c r="AE252" t="s">
        <v>720</v>
      </c>
      <c r="AF252" t="s">
        <v>910</v>
      </c>
      <c r="AG252" t="s">
        <v>1071</v>
      </c>
      <c r="AH252" t="s">
        <v>426</v>
      </c>
      <c r="AI252" t="s">
        <v>1072</v>
      </c>
      <c r="AJ252" t="s">
        <v>426</v>
      </c>
    </row>
    <row r="253" spans="25:36" ht="15" x14ac:dyDescent="0.25">
      <c r="Y253" s="12" t="s">
        <v>170</v>
      </c>
      <c r="Z253" t="s">
        <v>746</v>
      </c>
      <c r="AA253" t="s">
        <v>1119</v>
      </c>
      <c r="AB253" t="s">
        <v>20</v>
      </c>
      <c r="AC253" t="s">
        <v>1070</v>
      </c>
      <c r="AE253" t="s">
        <v>722</v>
      </c>
      <c r="AF253" t="s">
        <v>911</v>
      </c>
      <c r="AG253" t="s">
        <v>1072</v>
      </c>
      <c r="AH253" t="s">
        <v>426</v>
      </c>
    </row>
    <row r="254" spans="25:36" ht="15" x14ac:dyDescent="0.25">
      <c r="Y254" s="12" t="s">
        <v>961</v>
      </c>
      <c r="Z254" t="s">
        <v>749</v>
      </c>
      <c r="AA254" t="s">
        <v>703</v>
      </c>
      <c r="AB254" t="s">
        <v>20</v>
      </c>
      <c r="AC254" t="s">
        <v>1070</v>
      </c>
      <c r="AD254" t="s">
        <v>1165</v>
      </c>
      <c r="AE254" t="s">
        <v>720</v>
      </c>
      <c r="AG254" t="s">
        <v>1071</v>
      </c>
      <c r="AH254" t="s">
        <v>426</v>
      </c>
      <c r="AI254" t="s">
        <v>1072</v>
      </c>
      <c r="AJ254" t="s">
        <v>426</v>
      </c>
    </row>
    <row r="255" spans="25:36" ht="15" x14ac:dyDescent="0.25">
      <c r="Y255" s="12" t="s">
        <v>1910</v>
      </c>
      <c r="Z255" t="s">
        <v>749</v>
      </c>
      <c r="AA255" t="s">
        <v>1911</v>
      </c>
      <c r="AB255" t="s">
        <v>20</v>
      </c>
      <c r="AC255" t="s">
        <v>1070</v>
      </c>
      <c r="AD255" t="s">
        <v>1164</v>
      </c>
      <c r="AE255" t="s">
        <v>722</v>
      </c>
      <c r="AF255" t="s">
        <v>1912</v>
      </c>
      <c r="AG255" t="s">
        <v>1071</v>
      </c>
      <c r="AH255" t="s">
        <v>424</v>
      </c>
      <c r="AI255" t="s">
        <v>1072</v>
      </c>
      <c r="AJ255" t="s">
        <v>426</v>
      </c>
    </row>
    <row r="256" spans="25:36" ht="15" x14ac:dyDescent="0.25">
      <c r="Y256" s="12" t="s">
        <v>1120</v>
      </c>
      <c r="Z256" t="s">
        <v>749</v>
      </c>
      <c r="AA256" t="s">
        <v>1913</v>
      </c>
      <c r="AB256" t="s">
        <v>1914</v>
      </c>
      <c r="AC256" t="s">
        <v>1070</v>
      </c>
      <c r="AE256" t="s">
        <v>722</v>
      </c>
      <c r="AG256" t="s">
        <v>1071</v>
      </c>
      <c r="AH256" t="s">
        <v>426</v>
      </c>
      <c r="AI256" t="s">
        <v>1072</v>
      </c>
      <c r="AJ256" t="s">
        <v>426</v>
      </c>
    </row>
    <row r="257" spans="25:34" ht="15" x14ac:dyDescent="0.25">
      <c r="Y257" s="12" t="s">
        <v>1915</v>
      </c>
      <c r="Z257" t="s">
        <v>751</v>
      </c>
      <c r="AA257" t="s">
        <v>1916</v>
      </c>
      <c r="AB257" t="s">
        <v>1662</v>
      </c>
      <c r="AC257" t="s">
        <v>417</v>
      </c>
      <c r="AE257" t="s">
        <v>720</v>
      </c>
      <c r="AF257" t="s">
        <v>912</v>
      </c>
      <c r="AG257" t="s">
        <v>1072</v>
      </c>
      <c r="AH257" t="s">
        <v>1073</v>
      </c>
    </row>
    <row r="258" spans="25:34" ht="15" x14ac:dyDescent="0.25">
      <c r="Y258" s="12" t="s">
        <v>398</v>
      </c>
      <c r="Z258" t="s">
        <v>749</v>
      </c>
      <c r="AA258" t="s">
        <v>1917</v>
      </c>
      <c r="AB258" t="s">
        <v>20</v>
      </c>
      <c r="AC258" t="s">
        <v>1070</v>
      </c>
      <c r="AE258" t="s">
        <v>722</v>
      </c>
      <c r="AF258" t="s">
        <v>913</v>
      </c>
      <c r="AG258" t="s">
        <v>1072</v>
      </c>
      <c r="AH258" t="s">
        <v>426</v>
      </c>
    </row>
    <row r="259" spans="25:34" ht="15" x14ac:dyDescent="0.25">
      <c r="Y259" s="12" t="s">
        <v>171</v>
      </c>
      <c r="Z259" t="s">
        <v>748</v>
      </c>
      <c r="AA259" t="s">
        <v>705</v>
      </c>
      <c r="AB259" t="s">
        <v>20</v>
      </c>
      <c r="AC259" t="s">
        <v>422</v>
      </c>
      <c r="AD259" t="s">
        <v>1167</v>
      </c>
      <c r="AE259" t="s">
        <v>722</v>
      </c>
      <c r="AF259" t="s">
        <v>914</v>
      </c>
    </row>
    <row r="260" spans="25:34" ht="15" x14ac:dyDescent="0.25">
      <c r="Y260" s="12" t="s">
        <v>399</v>
      </c>
      <c r="Z260" t="s">
        <v>749</v>
      </c>
      <c r="AA260" t="s">
        <v>1918</v>
      </c>
      <c r="AB260" t="s">
        <v>1662</v>
      </c>
      <c r="AC260" t="s">
        <v>1096</v>
      </c>
      <c r="AD260" t="s">
        <v>1165</v>
      </c>
      <c r="AE260" t="s">
        <v>722</v>
      </c>
      <c r="AG260" t="s">
        <v>1678</v>
      </c>
      <c r="AH260" t="s">
        <v>1670</v>
      </c>
    </row>
    <row r="261" spans="25:34" ht="15" x14ac:dyDescent="0.25">
      <c r="Y261" s="12" t="s">
        <v>962</v>
      </c>
      <c r="Z261" t="s">
        <v>749</v>
      </c>
      <c r="AA261" t="s">
        <v>1919</v>
      </c>
      <c r="AB261" t="s">
        <v>20</v>
      </c>
      <c r="AC261" t="s">
        <v>422</v>
      </c>
      <c r="AD261" t="s">
        <v>1165</v>
      </c>
      <c r="AF261" t="s">
        <v>915</v>
      </c>
      <c r="AG261" t="s">
        <v>430</v>
      </c>
      <c r="AH261" t="s">
        <v>430</v>
      </c>
    </row>
    <row r="262" spans="25:34" ht="15" x14ac:dyDescent="0.25">
      <c r="Y262" s="12" t="s">
        <v>1920</v>
      </c>
      <c r="Z262" t="s">
        <v>751</v>
      </c>
      <c r="AA262" t="s">
        <v>1921</v>
      </c>
      <c r="AB262" t="s">
        <v>20</v>
      </c>
      <c r="AC262" t="s">
        <v>1070</v>
      </c>
      <c r="AE262" t="s">
        <v>720</v>
      </c>
      <c r="AF262" t="s">
        <v>916</v>
      </c>
      <c r="AG262" t="s">
        <v>424</v>
      </c>
      <c r="AH262" t="s">
        <v>1072</v>
      </c>
    </row>
    <row r="263" spans="25:34" ht="15" x14ac:dyDescent="0.25">
      <c r="Y263" s="12" t="s">
        <v>400</v>
      </c>
      <c r="Z263" t="s">
        <v>751</v>
      </c>
      <c r="AA263" t="s">
        <v>1922</v>
      </c>
      <c r="AB263" t="s">
        <v>1662</v>
      </c>
      <c r="AC263" t="s">
        <v>1070</v>
      </c>
      <c r="AE263" t="s">
        <v>720</v>
      </c>
      <c r="AF263" t="s">
        <v>916</v>
      </c>
      <c r="AG263" t="s">
        <v>424</v>
      </c>
      <c r="AH263" t="s">
        <v>1072</v>
      </c>
    </row>
    <row r="264" spans="25:34" ht="15" x14ac:dyDescent="0.25">
      <c r="Y264" s="12" t="s">
        <v>1923</v>
      </c>
      <c r="Z264" t="s">
        <v>753</v>
      </c>
      <c r="AA264" t="s">
        <v>1924</v>
      </c>
      <c r="AB264" t="s">
        <v>20</v>
      </c>
      <c r="AC264" t="s">
        <v>1070</v>
      </c>
      <c r="AF264" t="s">
        <v>1925</v>
      </c>
      <c r="AG264" t="s">
        <v>1072</v>
      </c>
    </row>
    <row r="265" spans="25:34" ht="15" x14ac:dyDescent="0.25">
      <c r="Y265" s="12" t="s">
        <v>401</v>
      </c>
      <c r="Z265" t="s">
        <v>753</v>
      </c>
      <c r="AA265" t="s">
        <v>706</v>
      </c>
      <c r="AB265" t="s">
        <v>28</v>
      </c>
      <c r="AC265" t="s">
        <v>1076</v>
      </c>
      <c r="AD265" t="s">
        <v>1167</v>
      </c>
      <c r="AE265" t="s">
        <v>722</v>
      </c>
      <c r="AG265" t="s">
        <v>1073</v>
      </c>
    </row>
    <row r="266" spans="25:34" ht="15" x14ac:dyDescent="0.25">
      <c r="Y266" s="12" t="s">
        <v>402</v>
      </c>
      <c r="Z266" t="s">
        <v>753</v>
      </c>
      <c r="AA266" t="s">
        <v>1926</v>
      </c>
      <c r="AB266" t="s">
        <v>28</v>
      </c>
      <c r="AC266" t="s">
        <v>1076</v>
      </c>
      <c r="AD266" t="s">
        <v>1167</v>
      </c>
      <c r="AG266" t="s">
        <v>1073</v>
      </c>
    </row>
    <row r="267" spans="25:34" ht="15" x14ac:dyDescent="0.25">
      <c r="Y267" s="12" t="s">
        <v>265</v>
      </c>
      <c r="Z267" t="s">
        <v>753</v>
      </c>
      <c r="AA267" t="s">
        <v>1927</v>
      </c>
      <c r="AB267" t="s">
        <v>20</v>
      </c>
      <c r="AC267" t="s">
        <v>417</v>
      </c>
      <c r="AD267" t="s">
        <v>722</v>
      </c>
      <c r="AE267" t="s">
        <v>722</v>
      </c>
      <c r="AG267" t="s">
        <v>1072</v>
      </c>
    </row>
    <row r="268" spans="25:34" ht="15" x14ac:dyDescent="0.25">
      <c r="Y268" s="12" t="s">
        <v>274</v>
      </c>
      <c r="Z268" t="s">
        <v>751</v>
      </c>
      <c r="AA268" t="s">
        <v>707</v>
      </c>
      <c r="AB268" t="s">
        <v>1662</v>
      </c>
      <c r="AC268" t="s">
        <v>421</v>
      </c>
      <c r="AE268" t="s">
        <v>722</v>
      </c>
      <c r="AF268" t="s">
        <v>917</v>
      </c>
      <c r="AG268" t="s">
        <v>1093</v>
      </c>
      <c r="AH268" t="s">
        <v>1072</v>
      </c>
    </row>
    <row r="269" spans="25:34" ht="15" x14ac:dyDescent="0.25">
      <c r="Y269" s="12" t="s">
        <v>963</v>
      </c>
      <c r="Z269" t="s">
        <v>746</v>
      </c>
      <c r="AA269" t="s">
        <v>1928</v>
      </c>
      <c r="AB269" t="s">
        <v>20</v>
      </c>
      <c r="AC269" t="s">
        <v>1096</v>
      </c>
      <c r="AF269" t="s">
        <v>918</v>
      </c>
    </row>
    <row r="270" spans="25:34" ht="15" x14ac:dyDescent="0.25">
      <c r="Y270" s="12" t="s">
        <v>276</v>
      </c>
      <c r="Z270" t="s">
        <v>746</v>
      </c>
      <c r="AA270" t="s">
        <v>1929</v>
      </c>
      <c r="AB270" t="s">
        <v>20</v>
      </c>
      <c r="AC270" t="s">
        <v>1070</v>
      </c>
      <c r="AE270" t="s">
        <v>720</v>
      </c>
      <c r="AF270" t="s">
        <v>1930</v>
      </c>
      <c r="AG270" t="s">
        <v>1072</v>
      </c>
      <c r="AH270" t="s">
        <v>426</v>
      </c>
    </row>
    <row r="271" spans="25:34" ht="15" x14ac:dyDescent="0.25">
      <c r="Y271" s="12" t="s">
        <v>172</v>
      </c>
      <c r="Z271" t="s">
        <v>751</v>
      </c>
      <c r="AA271" t="s">
        <v>1931</v>
      </c>
      <c r="AB271" t="s">
        <v>20</v>
      </c>
      <c r="AC271" t="s">
        <v>422</v>
      </c>
      <c r="AE271" t="s">
        <v>722</v>
      </c>
    </row>
    <row r="272" spans="25:34" ht="15" x14ac:dyDescent="0.25">
      <c r="Y272" s="12" t="s">
        <v>173</v>
      </c>
      <c r="Z272" t="s">
        <v>749</v>
      </c>
      <c r="AA272" t="s">
        <v>920</v>
      </c>
      <c r="AB272" t="s">
        <v>20</v>
      </c>
      <c r="AC272" t="s">
        <v>1705</v>
      </c>
      <c r="AD272" t="s">
        <v>1164</v>
      </c>
      <c r="AE272" t="s">
        <v>722</v>
      </c>
      <c r="AG272" t="s">
        <v>430</v>
      </c>
    </row>
    <row r="273" spans="25:35" ht="15" x14ac:dyDescent="0.25">
      <c r="Y273" s="12" t="s">
        <v>174</v>
      </c>
      <c r="Z273" t="s">
        <v>746</v>
      </c>
      <c r="AA273" t="s">
        <v>921</v>
      </c>
      <c r="AB273" t="s">
        <v>20</v>
      </c>
      <c r="AC273" t="s">
        <v>1705</v>
      </c>
      <c r="AE273" t="s">
        <v>722</v>
      </c>
      <c r="AF273" t="s">
        <v>922</v>
      </c>
      <c r="AG273" t="s">
        <v>430</v>
      </c>
    </row>
    <row r="274" spans="25:35" ht="15" x14ac:dyDescent="0.25">
      <c r="Y274" s="12" t="s">
        <v>175</v>
      </c>
      <c r="Z274" t="s">
        <v>751</v>
      </c>
      <c r="AA274" t="s">
        <v>1932</v>
      </c>
      <c r="AB274" t="s">
        <v>20</v>
      </c>
      <c r="AC274" t="s">
        <v>1705</v>
      </c>
      <c r="AD274" t="s">
        <v>1165</v>
      </c>
      <c r="AE274" t="s">
        <v>722</v>
      </c>
      <c r="AF274" t="s">
        <v>828</v>
      </c>
      <c r="AG274" t="s">
        <v>434</v>
      </c>
      <c r="AH274" t="s">
        <v>1093</v>
      </c>
      <c r="AI274" t="s">
        <v>1678</v>
      </c>
    </row>
    <row r="275" spans="25:35" ht="15" x14ac:dyDescent="0.25">
      <c r="Y275" s="12" t="s">
        <v>403</v>
      </c>
      <c r="Z275" t="s">
        <v>753</v>
      </c>
      <c r="AA275" t="s">
        <v>1933</v>
      </c>
      <c r="AB275" t="s">
        <v>24</v>
      </c>
      <c r="AC275" t="s">
        <v>421</v>
      </c>
      <c r="AD275" t="s">
        <v>1221</v>
      </c>
      <c r="AE275" t="s">
        <v>722</v>
      </c>
      <c r="AG275" t="s">
        <v>424</v>
      </c>
    </row>
    <row r="276" spans="25:35" ht="15" x14ac:dyDescent="0.25">
      <c r="Y276" s="12" t="s">
        <v>404</v>
      </c>
      <c r="Z276" t="s">
        <v>753</v>
      </c>
      <c r="AA276" t="s">
        <v>1934</v>
      </c>
      <c r="AB276" t="s">
        <v>24</v>
      </c>
      <c r="AC276" t="s">
        <v>421</v>
      </c>
      <c r="AD276" t="s">
        <v>722</v>
      </c>
      <c r="AE276" t="s">
        <v>722</v>
      </c>
      <c r="AG276" t="s">
        <v>1093</v>
      </c>
    </row>
    <row r="277" spans="25:35" ht="15" x14ac:dyDescent="0.25">
      <c r="Y277" s="12" t="s">
        <v>1935</v>
      </c>
      <c r="Z277" t="s">
        <v>751</v>
      </c>
      <c r="AA277" t="s">
        <v>1936</v>
      </c>
      <c r="AB277" t="s">
        <v>22</v>
      </c>
      <c r="AC277" t="s">
        <v>1070</v>
      </c>
      <c r="AG277" t="s">
        <v>424</v>
      </c>
      <c r="AH277" t="s">
        <v>424</v>
      </c>
      <c r="AI277" t="s">
        <v>424</v>
      </c>
    </row>
    <row r="278" spans="25:35" ht="15" x14ac:dyDescent="0.25">
      <c r="Y278" s="12" t="s">
        <v>555</v>
      </c>
      <c r="Z278" t="s">
        <v>751</v>
      </c>
      <c r="AA278" t="s">
        <v>1937</v>
      </c>
      <c r="AB278" t="s">
        <v>28</v>
      </c>
      <c r="AC278" t="s">
        <v>1070</v>
      </c>
      <c r="AD278" t="s">
        <v>1158</v>
      </c>
      <c r="AG278" t="s">
        <v>1071</v>
      </c>
      <c r="AH278" t="s">
        <v>424</v>
      </c>
      <c r="AI278" t="s">
        <v>1073</v>
      </c>
    </row>
    <row r="279" spans="25:35" ht="15" x14ac:dyDescent="0.25">
      <c r="Y279" s="12" t="s">
        <v>406</v>
      </c>
      <c r="Z279" t="s">
        <v>746</v>
      </c>
      <c r="AA279" t="s">
        <v>1938</v>
      </c>
      <c r="AB279" t="s">
        <v>924</v>
      </c>
      <c r="AC279" t="s">
        <v>420</v>
      </c>
      <c r="AD279" t="s">
        <v>1221</v>
      </c>
      <c r="AE279" t="s">
        <v>722</v>
      </c>
      <c r="AF279" t="s">
        <v>925</v>
      </c>
      <c r="AG279" t="s">
        <v>424</v>
      </c>
      <c r="AH279" t="s">
        <v>424</v>
      </c>
    </row>
    <row r="280" spans="25:35" ht="15" x14ac:dyDescent="0.25">
      <c r="Y280" s="12" t="s">
        <v>176</v>
      </c>
      <c r="Z280" t="s">
        <v>748</v>
      </c>
      <c r="AA280" t="s">
        <v>1939</v>
      </c>
      <c r="AB280" t="s">
        <v>20</v>
      </c>
      <c r="AC280" t="s">
        <v>422</v>
      </c>
      <c r="AE280" t="s">
        <v>722</v>
      </c>
      <c r="AF280" t="s">
        <v>928</v>
      </c>
    </row>
    <row r="281" spans="25:35" ht="15" x14ac:dyDescent="0.25">
      <c r="Y281" s="12" t="s">
        <v>177</v>
      </c>
      <c r="Z281" t="s">
        <v>746</v>
      </c>
      <c r="AA281" t="s">
        <v>1940</v>
      </c>
      <c r="AB281" t="s">
        <v>20</v>
      </c>
      <c r="AC281" t="s">
        <v>422</v>
      </c>
      <c r="AE281" t="s">
        <v>722</v>
      </c>
      <c r="AF281" t="s">
        <v>1941</v>
      </c>
      <c r="AG281" t="s">
        <v>424</v>
      </c>
      <c r="AH281" t="s">
        <v>424</v>
      </c>
    </row>
    <row r="282" spans="25:35" ht="15" x14ac:dyDescent="0.25">
      <c r="Y282" s="12" t="s">
        <v>410</v>
      </c>
      <c r="Z282" t="s">
        <v>751</v>
      </c>
      <c r="AA282" t="s">
        <v>1942</v>
      </c>
      <c r="AB282" t="s">
        <v>20</v>
      </c>
      <c r="AC282" t="s">
        <v>422</v>
      </c>
      <c r="AE282" t="s">
        <v>722</v>
      </c>
      <c r="AG282" t="s">
        <v>424</v>
      </c>
      <c r="AH282" t="s">
        <v>424</v>
      </c>
      <c r="AI282" t="s">
        <v>424</v>
      </c>
    </row>
    <row r="283" spans="25:35" ht="15" x14ac:dyDescent="0.25">
      <c r="Y283" s="12" t="s">
        <v>556</v>
      </c>
      <c r="Z283" t="s">
        <v>746</v>
      </c>
      <c r="AA283" t="s">
        <v>1943</v>
      </c>
      <c r="AB283" t="s">
        <v>1662</v>
      </c>
      <c r="AC283" t="s">
        <v>422</v>
      </c>
      <c r="AE283" t="s">
        <v>722</v>
      </c>
      <c r="AG283" t="s">
        <v>426</v>
      </c>
      <c r="AH283" t="s">
        <v>426</v>
      </c>
    </row>
    <row r="284" spans="25:35" ht="15" x14ac:dyDescent="0.25">
      <c r="Y284" s="12" t="s">
        <v>411</v>
      </c>
      <c r="Z284" t="s">
        <v>748</v>
      </c>
      <c r="AA284" t="s">
        <v>715</v>
      </c>
      <c r="AB284" t="s">
        <v>28</v>
      </c>
      <c r="AC284" t="s">
        <v>420</v>
      </c>
      <c r="AD284" t="s">
        <v>1540</v>
      </c>
      <c r="AE284" t="s">
        <v>722</v>
      </c>
    </row>
    <row r="285" spans="25:35" ht="15" x14ac:dyDescent="0.25">
      <c r="Y285" s="12" t="s">
        <v>178</v>
      </c>
      <c r="Z285" t="s">
        <v>753</v>
      </c>
      <c r="AA285" t="s">
        <v>1944</v>
      </c>
      <c r="AB285" t="s">
        <v>1662</v>
      </c>
      <c r="AC285" t="s">
        <v>1070</v>
      </c>
      <c r="AE285" t="s">
        <v>722</v>
      </c>
      <c r="AF285" t="s">
        <v>932</v>
      </c>
      <c r="AG285" t="s">
        <v>1072</v>
      </c>
    </row>
    <row r="286" spans="25:35" ht="15" x14ac:dyDescent="0.25">
      <c r="Y286" s="12" t="s">
        <v>413</v>
      </c>
      <c r="Z286" t="s">
        <v>746</v>
      </c>
      <c r="AA286" t="s">
        <v>1945</v>
      </c>
      <c r="AB286" t="s">
        <v>1662</v>
      </c>
      <c r="AC286" t="s">
        <v>422</v>
      </c>
      <c r="AE286" t="s">
        <v>722</v>
      </c>
      <c r="AF286" t="s">
        <v>933</v>
      </c>
    </row>
    <row r="287" spans="25:35" ht="15" x14ac:dyDescent="0.25">
      <c r="Y287" s="12" t="s">
        <v>414</v>
      </c>
      <c r="Z287" t="s">
        <v>751</v>
      </c>
      <c r="AA287" t="s">
        <v>1946</v>
      </c>
      <c r="AB287" t="s">
        <v>20</v>
      </c>
      <c r="AC287" t="s">
        <v>1070</v>
      </c>
      <c r="AE287" t="s">
        <v>722</v>
      </c>
      <c r="AF287" t="s">
        <v>934</v>
      </c>
      <c r="AG287" t="s">
        <v>1072</v>
      </c>
      <c r="AH287" t="s">
        <v>426</v>
      </c>
    </row>
    <row r="288" spans="25:35" ht="15" x14ac:dyDescent="0.25">
      <c r="Y288" s="12" t="s">
        <v>179</v>
      </c>
      <c r="Z288" t="s">
        <v>746</v>
      </c>
      <c r="AA288" t="s">
        <v>1947</v>
      </c>
      <c r="AB288" t="s">
        <v>1739</v>
      </c>
      <c r="AC288" t="s">
        <v>420</v>
      </c>
      <c r="AD288" t="s">
        <v>1167</v>
      </c>
      <c r="AE288" t="s">
        <v>722</v>
      </c>
      <c r="AF288" t="s">
        <v>935</v>
      </c>
      <c r="AG288" t="s">
        <v>426</v>
      </c>
      <c r="AH288" t="s">
        <v>426</v>
      </c>
    </row>
    <row r="289" spans="25:35" ht="15" x14ac:dyDescent="0.25">
      <c r="Y289" s="12" t="s">
        <v>415</v>
      </c>
      <c r="Z289" t="s">
        <v>746</v>
      </c>
      <c r="AA289" t="s">
        <v>1128</v>
      </c>
      <c r="AB289" t="s">
        <v>24</v>
      </c>
      <c r="AC289" t="s">
        <v>1070</v>
      </c>
      <c r="AD289" t="s">
        <v>1221</v>
      </c>
      <c r="AE289" t="s">
        <v>722</v>
      </c>
      <c r="AF289" t="s">
        <v>1948</v>
      </c>
      <c r="AG289" t="s">
        <v>1072</v>
      </c>
      <c r="AH289" t="s">
        <v>1762</v>
      </c>
    </row>
    <row r="290" spans="25:35" ht="15" x14ac:dyDescent="0.25">
      <c r="Y290" s="12" t="s">
        <v>416</v>
      </c>
      <c r="Z290" t="s">
        <v>753</v>
      </c>
      <c r="AA290" t="s">
        <v>1949</v>
      </c>
      <c r="AB290" t="s">
        <v>24</v>
      </c>
      <c r="AC290" t="s">
        <v>1070</v>
      </c>
      <c r="AD290" t="s">
        <v>1167</v>
      </c>
      <c r="AE290" t="s">
        <v>722</v>
      </c>
      <c r="AG290" t="s">
        <v>1670</v>
      </c>
    </row>
    <row r="291" spans="25:35" ht="15" x14ac:dyDescent="0.25">
      <c r="Y291" s="12" t="s">
        <v>1121</v>
      </c>
      <c r="Z291" t="s">
        <v>746</v>
      </c>
      <c r="AA291" t="s">
        <v>964</v>
      </c>
      <c r="AB291" t="s">
        <v>20</v>
      </c>
      <c r="AC291" t="s">
        <v>422</v>
      </c>
      <c r="AD291" t="s">
        <v>290</v>
      </c>
      <c r="AE291" t="s">
        <v>1025</v>
      </c>
      <c r="AF291" t="s">
        <v>919</v>
      </c>
    </row>
    <row r="292" spans="25:35" ht="15" x14ac:dyDescent="0.25">
      <c r="Y292" s="12" t="s">
        <v>173</v>
      </c>
      <c r="Z292" t="s">
        <v>749</v>
      </c>
      <c r="AA292" t="s">
        <v>920</v>
      </c>
      <c r="AB292" t="s">
        <v>20</v>
      </c>
      <c r="AC292" t="s">
        <v>418</v>
      </c>
      <c r="AD292" t="s">
        <v>288</v>
      </c>
      <c r="AE292" t="s">
        <v>1025</v>
      </c>
      <c r="AG292" t="s">
        <v>430</v>
      </c>
    </row>
    <row r="293" spans="25:35" ht="15" x14ac:dyDescent="0.25">
      <c r="Y293" s="12" t="s">
        <v>174</v>
      </c>
      <c r="Z293" t="s">
        <v>746</v>
      </c>
      <c r="AA293" t="s">
        <v>921</v>
      </c>
      <c r="AB293" t="s">
        <v>20</v>
      </c>
      <c r="AC293" t="s">
        <v>418</v>
      </c>
      <c r="AE293" t="s">
        <v>1025</v>
      </c>
      <c r="AF293" t="s">
        <v>922</v>
      </c>
      <c r="AG293" t="s">
        <v>430</v>
      </c>
    </row>
    <row r="294" spans="25:35" ht="15" x14ac:dyDescent="0.25">
      <c r="Y294" s="12" t="s">
        <v>175</v>
      </c>
      <c r="Z294" t="s">
        <v>751</v>
      </c>
      <c r="AA294" t="s">
        <v>708</v>
      </c>
      <c r="AB294" t="s">
        <v>20</v>
      </c>
      <c r="AC294" t="s">
        <v>418</v>
      </c>
      <c r="AD294" t="s">
        <v>292</v>
      </c>
      <c r="AE294" t="s">
        <v>1025</v>
      </c>
      <c r="AF294" t="s">
        <v>828</v>
      </c>
      <c r="AG294" t="s">
        <v>433</v>
      </c>
      <c r="AH294" t="s">
        <v>434</v>
      </c>
    </row>
    <row r="295" spans="25:35" ht="15" x14ac:dyDescent="0.25">
      <c r="Y295" s="12" t="s">
        <v>403</v>
      </c>
      <c r="Z295" t="s">
        <v>753</v>
      </c>
      <c r="AA295" t="s">
        <v>709</v>
      </c>
      <c r="AB295" t="s">
        <v>24</v>
      </c>
      <c r="AC295" t="s">
        <v>421</v>
      </c>
      <c r="AD295" t="s">
        <v>291</v>
      </c>
      <c r="AE295" t="s">
        <v>1025</v>
      </c>
      <c r="AG295" t="s">
        <v>424</v>
      </c>
    </row>
    <row r="296" spans="25:35" ht="15" x14ac:dyDescent="0.25">
      <c r="Y296" s="12" t="s">
        <v>404</v>
      </c>
      <c r="Z296" t="s">
        <v>753</v>
      </c>
      <c r="AA296" t="s">
        <v>923</v>
      </c>
      <c r="AB296" t="s">
        <v>19</v>
      </c>
      <c r="AC296" t="s">
        <v>421</v>
      </c>
      <c r="AD296" t="s">
        <v>291</v>
      </c>
      <c r="AE296" t="s">
        <v>1025</v>
      </c>
    </row>
    <row r="297" spans="25:35" ht="15" x14ac:dyDescent="0.25">
      <c r="Y297" s="12" t="s">
        <v>405</v>
      </c>
      <c r="Z297" t="s">
        <v>751</v>
      </c>
      <c r="AA297" t="s">
        <v>710</v>
      </c>
      <c r="AB297" t="s">
        <v>22</v>
      </c>
      <c r="AC297" t="s">
        <v>1070</v>
      </c>
      <c r="AD297" t="s">
        <v>286</v>
      </c>
      <c r="AE297" t="s">
        <v>985</v>
      </c>
      <c r="AG297" t="s">
        <v>424</v>
      </c>
      <c r="AH297" t="s">
        <v>426</v>
      </c>
    </row>
    <row r="298" spans="25:35" ht="15" x14ac:dyDescent="0.25">
      <c r="Y298" s="12" t="s">
        <v>555</v>
      </c>
      <c r="Z298" t="s">
        <v>751</v>
      </c>
      <c r="AA298" t="s">
        <v>711</v>
      </c>
      <c r="AB298" t="s">
        <v>28</v>
      </c>
      <c r="AC298" t="s">
        <v>1070</v>
      </c>
      <c r="AD298" t="s">
        <v>286</v>
      </c>
      <c r="AG298" t="s">
        <v>1071</v>
      </c>
      <c r="AH298" t="s">
        <v>424</v>
      </c>
      <c r="AI298" t="s">
        <v>1073</v>
      </c>
    </row>
    <row r="299" spans="25:35" ht="15" x14ac:dyDescent="0.25">
      <c r="Y299" s="12" t="s">
        <v>406</v>
      </c>
      <c r="Z299" t="s">
        <v>746</v>
      </c>
      <c r="AA299" t="s">
        <v>1122</v>
      </c>
      <c r="AB299" t="s">
        <v>924</v>
      </c>
      <c r="AC299" t="s">
        <v>420</v>
      </c>
      <c r="AD299" t="s">
        <v>289</v>
      </c>
      <c r="AE299" t="s">
        <v>1025</v>
      </c>
      <c r="AF299" t="s">
        <v>925</v>
      </c>
      <c r="AG299" t="s">
        <v>430</v>
      </c>
      <c r="AH299" t="s">
        <v>434</v>
      </c>
    </row>
    <row r="300" spans="25:35" ht="15" x14ac:dyDescent="0.25">
      <c r="Y300" s="12" t="s">
        <v>407</v>
      </c>
      <c r="Z300" t="s">
        <v>749</v>
      </c>
      <c r="AA300" t="s">
        <v>712</v>
      </c>
      <c r="AB300" t="s">
        <v>20</v>
      </c>
      <c r="AC300" t="s">
        <v>422</v>
      </c>
      <c r="AD300" t="s">
        <v>285</v>
      </c>
      <c r="AE300" t="s">
        <v>985</v>
      </c>
      <c r="AF300" t="s">
        <v>926</v>
      </c>
      <c r="AG300" t="s">
        <v>424</v>
      </c>
      <c r="AH300" t="s">
        <v>426</v>
      </c>
      <c r="AI300" t="s">
        <v>431</v>
      </c>
    </row>
    <row r="301" spans="25:35" ht="15" x14ac:dyDescent="0.25">
      <c r="Y301" s="12" t="s">
        <v>408</v>
      </c>
      <c r="Z301" t="s">
        <v>751</v>
      </c>
      <c r="AA301" t="s">
        <v>713</v>
      </c>
      <c r="AB301" t="s">
        <v>20</v>
      </c>
      <c r="AC301" t="s">
        <v>420</v>
      </c>
      <c r="AD301" t="s">
        <v>289</v>
      </c>
      <c r="AE301" t="s">
        <v>1025</v>
      </c>
      <c r="AF301" t="s">
        <v>927</v>
      </c>
      <c r="AG301" t="s">
        <v>433</v>
      </c>
      <c r="AH301" t="s">
        <v>431</v>
      </c>
    </row>
    <row r="302" spans="25:35" ht="15" x14ac:dyDescent="0.25">
      <c r="Y302" s="12" t="s">
        <v>176</v>
      </c>
      <c r="Z302" t="s">
        <v>748</v>
      </c>
      <c r="AA302" t="s">
        <v>1123</v>
      </c>
      <c r="AB302" t="s">
        <v>20</v>
      </c>
      <c r="AC302" t="s">
        <v>422</v>
      </c>
      <c r="AD302" t="s">
        <v>295</v>
      </c>
      <c r="AE302" t="s">
        <v>1025</v>
      </c>
      <c r="AF302" t="s">
        <v>928</v>
      </c>
    </row>
    <row r="303" spans="25:35" ht="15" x14ac:dyDescent="0.25">
      <c r="Y303" s="12" t="s">
        <v>409</v>
      </c>
      <c r="Z303" t="s">
        <v>749</v>
      </c>
      <c r="AA303" t="s">
        <v>714</v>
      </c>
      <c r="AB303" t="s">
        <v>20</v>
      </c>
      <c r="AC303" t="s">
        <v>422</v>
      </c>
      <c r="AD303" t="s">
        <v>285</v>
      </c>
      <c r="AE303" t="s">
        <v>985</v>
      </c>
      <c r="AF303" t="s">
        <v>929</v>
      </c>
      <c r="AG303" t="s">
        <v>424</v>
      </c>
      <c r="AH303" t="s">
        <v>424</v>
      </c>
      <c r="AI303" t="s">
        <v>431</v>
      </c>
    </row>
    <row r="304" spans="25:35" ht="15" x14ac:dyDescent="0.25">
      <c r="Y304" s="12" t="s">
        <v>177</v>
      </c>
      <c r="Z304" t="s">
        <v>746</v>
      </c>
      <c r="AA304" t="s">
        <v>1124</v>
      </c>
      <c r="AB304" t="s">
        <v>20</v>
      </c>
      <c r="AC304" t="s">
        <v>422</v>
      </c>
      <c r="AD304" t="s">
        <v>290</v>
      </c>
      <c r="AE304" t="s">
        <v>1025</v>
      </c>
      <c r="AF304" t="s">
        <v>930</v>
      </c>
      <c r="AG304" t="s">
        <v>424</v>
      </c>
      <c r="AH304" t="s">
        <v>424</v>
      </c>
    </row>
    <row r="305" spans="25:35" ht="15" x14ac:dyDescent="0.25">
      <c r="Y305" s="12" t="s">
        <v>410</v>
      </c>
      <c r="Z305" t="s">
        <v>751</v>
      </c>
      <c r="AA305" t="s">
        <v>931</v>
      </c>
      <c r="AB305" t="s">
        <v>20</v>
      </c>
      <c r="AC305" t="s">
        <v>422</v>
      </c>
      <c r="AD305" t="s">
        <v>289</v>
      </c>
      <c r="AE305" t="s">
        <v>1025</v>
      </c>
      <c r="AG305" t="s">
        <v>424</v>
      </c>
      <c r="AH305" t="s">
        <v>424</v>
      </c>
      <c r="AI305" t="s">
        <v>424</v>
      </c>
    </row>
    <row r="306" spans="25:35" ht="15" x14ac:dyDescent="0.25">
      <c r="Y306" s="12" t="s">
        <v>556</v>
      </c>
      <c r="Z306" t="s">
        <v>746</v>
      </c>
      <c r="AA306" t="s">
        <v>1125</v>
      </c>
      <c r="AB306" t="s">
        <v>19</v>
      </c>
      <c r="AC306" t="s">
        <v>422</v>
      </c>
      <c r="AE306" t="s">
        <v>1025</v>
      </c>
      <c r="AG306" t="s">
        <v>426</v>
      </c>
      <c r="AH306" t="s">
        <v>426</v>
      </c>
    </row>
    <row r="307" spans="25:35" ht="15" x14ac:dyDescent="0.25">
      <c r="Y307" s="12" t="s">
        <v>411</v>
      </c>
      <c r="Z307" t="s">
        <v>748</v>
      </c>
      <c r="AA307" t="s">
        <v>715</v>
      </c>
      <c r="AB307" t="s">
        <v>28</v>
      </c>
      <c r="AC307" t="s">
        <v>420</v>
      </c>
      <c r="AD307" t="s">
        <v>287</v>
      </c>
      <c r="AE307" t="s">
        <v>1025</v>
      </c>
    </row>
    <row r="308" spans="25:35" ht="15" x14ac:dyDescent="0.25">
      <c r="Y308" s="12" t="s">
        <v>412</v>
      </c>
      <c r="Z308" t="s">
        <v>746</v>
      </c>
      <c r="AA308" t="s">
        <v>716</v>
      </c>
      <c r="AB308" t="s">
        <v>20</v>
      </c>
      <c r="AC308" t="s">
        <v>1070</v>
      </c>
      <c r="AD308" t="s">
        <v>293</v>
      </c>
      <c r="AE308" t="s">
        <v>1025</v>
      </c>
      <c r="AG308" t="s">
        <v>1071</v>
      </c>
      <c r="AH308" t="s">
        <v>1073</v>
      </c>
    </row>
    <row r="309" spans="25:35" ht="15" x14ac:dyDescent="0.25">
      <c r="Y309" s="12" t="s">
        <v>178</v>
      </c>
      <c r="Z309" t="s">
        <v>753</v>
      </c>
      <c r="AA309" t="s">
        <v>1126</v>
      </c>
      <c r="AB309" t="s">
        <v>19</v>
      </c>
      <c r="AC309" t="s">
        <v>1070</v>
      </c>
      <c r="AE309" t="s">
        <v>1025</v>
      </c>
      <c r="AF309" t="s">
        <v>932</v>
      </c>
      <c r="AG309" t="s">
        <v>1071</v>
      </c>
    </row>
    <row r="310" spans="25:35" ht="15" x14ac:dyDescent="0.25">
      <c r="Y310" s="12" t="s">
        <v>413</v>
      </c>
      <c r="Z310" t="s">
        <v>746</v>
      </c>
      <c r="AA310" t="s">
        <v>717</v>
      </c>
      <c r="AB310" t="s">
        <v>19</v>
      </c>
      <c r="AC310" t="s">
        <v>422</v>
      </c>
      <c r="AE310" t="s">
        <v>1025</v>
      </c>
      <c r="AF310" t="s">
        <v>933</v>
      </c>
    </row>
    <row r="311" spans="25:35" ht="15" x14ac:dyDescent="0.25">
      <c r="Y311" s="12" t="s">
        <v>414</v>
      </c>
      <c r="Z311" t="s">
        <v>751</v>
      </c>
      <c r="AA311" t="s">
        <v>718</v>
      </c>
      <c r="AB311" t="s">
        <v>20</v>
      </c>
      <c r="AC311" t="s">
        <v>1070</v>
      </c>
      <c r="AD311" t="s">
        <v>289</v>
      </c>
      <c r="AE311" t="s">
        <v>1025</v>
      </c>
      <c r="AF311" t="s">
        <v>934</v>
      </c>
      <c r="AG311" t="s">
        <v>1071</v>
      </c>
      <c r="AH311" t="s">
        <v>1072</v>
      </c>
    </row>
    <row r="312" spans="25:35" ht="15" x14ac:dyDescent="0.25">
      <c r="Y312" s="12" t="s">
        <v>179</v>
      </c>
      <c r="Z312" t="s">
        <v>746</v>
      </c>
      <c r="AA312" t="s">
        <v>1127</v>
      </c>
      <c r="AB312" t="s">
        <v>24</v>
      </c>
      <c r="AC312" t="s">
        <v>421</v>
      </c>
      <c r="AE312" t="s">
        <v>1025</v>
      </c>
      <c r="AF312" t="s">
        <v>935</v>
      </c>
      <c r="AG312" t="s">
        <v>1093</v>
      </c>
      <c r="AH312" t="s">
        <v>437</v>
      </c>
    </row>
    <row r="313" spans="25:35" ht="15" x14ac:dyDescent="0.25">
      <c r="Y313" s="12" t="s">
        <v>415</v>
      </c>
      <c r="Z313" t="s">
        <v>746</v>
      </c>
      <c r="AA313" t="s">
        <v>1128</v>
      </c>
      <c r="AB313" t="s">
        <v>24</v>
      </c>
      <c r="AC313" t="s">
        <v>1070</v>
      </c>
      <c r="AE313" t="s">
        <v>1025</v>
      </c>
      <c r="AG313" t="s">
        <v>1072</v>
      </c>
      <c r="AH313" t="s">
        <v>437</v>
      </c>
    </row>
    <row r="314" spans="25:35" ht="15" x14ac:dyDescent="0.25">
      <c r="Y314" s="12" t="s">
        <v>416</v>
      </c>
      <c r="Z314" t="s">
        <v>753</v>
      </c>
      <c r="AA314" t="s">
        <v>719</v>
      </c>
      <c r="AB314" t="s">
        <v>28</v>
      </c>
      <c r="AC314" t="s">
        <v>1070</v>
      </c>
      <c r="AD314" t="s">
        <v>294</v>
      </c>
      <c r="AE314" t="s">
        <v>1025</v>
      </c>
      <c r="AG314" t="s">
        <v>1072</v>
      </c>
    </row>
    <row r="315" spans="25:35" ht="15" x14ac:dyDescent="0.25">
      <c r="Y315" s="12"/>
    </row>
    <row r="316" spans="25:35" ht="15" x14ac:dyDescent="0.25">
      <c r="Y316" s="12"/>
    </row>
    <row r="317" spans="25:35" ht="15" x14ac:dyDescent="0.25">
      <c r="Y317" s="12"/>
    </row>
    <row r="318" spans="25:35" ht="15" x14ac:dyDescent="0.25">
      <c r="Y318" s="12"/>
    </row>
    <row r="319" spans="25:35" ht="15" x14ac:dyDescent="0.25">
      <c r="Y319" s="12"/>
    </row>
    <row r="320" spans="25:35" ht="15" x14ac:dyDescent="0.25">
      <c r="Y320" s="12"/>
    </row>
    <row r="321" spans="25:25" ht="15" x14ac:dyDescent="0.25">
      <c r="Y321" s="12"/>
    </row>
    <row r="322" spans="25:25" ht="15" x14ac:dyDescent="0.25">
      <c r="Y322" s="12"/>
    </row>
    <row r="323" spans="25:25" ht="15" x14ac:dyDescent="0.25">
      <c r="Y323" s="12"/>
    </row>
    <row r="324" spans="25:25" ht="15" x14ac:dyDescent="0.25">
      <c r="Y324" s="12"/>
    </row>
    <row r="325" spans="25:25" ht="15" x14ac:dyDescent="0.25">
      <c r="Y325" s="12"/>
    </row>
    <row r="326" spans="25:25" ht="15" x14ac:dyDescent="0.25">
      <c r="Y326" s="12"/>
    </row>
    <row r="327" spans="25:25" ht="15" x14ac:dyDescent="0.25">
      <c r="Y327" s="12"/>
    </row>
    <row r="328" spans="25:25" ht="15" x14ac:dyDescent="0.25">
      <c r="Y328" s="12"/>
    </row>
    <row r="329" spans="25:25" ht="15" x14ac:dyDescent="0.25">
      <c r="Y329" s="12"/>
    </row>
    <row r="330" spans="25:25" ht="15" x14ac:dyDescent="0.25">
      <c r="Y330" s="12"/>
    </row>
    <row r="331" spans="25:25" ht="15" x14ac:dyDescent="0.25">
      <c r="Y331" s="12"/>
    </row>
    <row r="332" spans="25:25" ht="15" x14ac:dyDescent="0.25">
      <c r="Y332" s="12"/>
    </row>
    <row r="333" spans="25:25" ht="15" x14ac:dyDescent="0.25">
      <c r="Y333" s="12"/>
    </row>
    <row r="334" spans="25:25" ht="15" x14ac:dyDescent="0.25">
      <c r="Y334" s="12"/>
    </row>
    <row r="335" spans="25:25" ht="15" x14ac:dyDescent="0.25">
      <c r="Y335" s="12"/>
    </row>
    <row r="336" spans="25:25" ht="15" x14ac:dyDescent="0.25">
      <c r="Y336" s="12"/>
    </row>
    <row r="337" spans="25:25" ht="15" x14ac:dyDescent="0.25">
      <c r="Y337" s="12"/>
    </row>
    <row r="338" spans="25:25" ht="15" x14ac:dyDescent="0.25">
      <c r="Y338" s="12"/>
    </row>
    <row r="339" spans="25:25" ht="15" x14ac:dyDescent="0.25">
      <c r="Y339" s="12"/>
    </row>
    <row r="340" spans="25:25" ht="15" x14ac:dyDescent="0.25">
      <c r="Y340" s="12"/>
    </row>
    <row r="341" spans="25:25" ht="15" x14ac:dyDescent="0.25">
      <c r="Y341" s="12"/>
    </row>
    <row r="342" spans="25:25" ht="15" x14ac:dyDescent="0.25">
      <c r="Y342" s="12"/>
    </row>
    <row r="343" spans="25:25" ht="15" x14ac:dyDescent="0.25">
      <c r="Y343" s="12"/>
    </row>
    <row r="344" spans="25:25" ht="15" x14ac:dyDescent="0.25">
      <c r="Y344" s="12"/>
    </row>
    <row r="345" spans="25:25" ht="15" x14ac:dyDescent="0.25">
      <c r="Y345" s="12"/>
    </row>
    <row r="346" spans="25:25" ht="15" x14ac:dyDescent="0.25">
      <c r="Y346" s="12"/>
    </row>
    <row r="347" spans="25:25" ht="15" x14ac:dyDescent="0.25">
      <c r="Y347" s="12"/>
    </row>
    <row r="348" spans="25:25" ht="15" x14ac:dyDescent="0.25">
      <c r="Y348" s="12"/>
    </row>
    <row r="349" spans="25:25" ht="15" x14ac:dyDescent="0.25">
      <c r="Y349" s="12"/>
    </row>
    <row r="350" spans="25:25" ht="15" x14ac:dyDescent="0.25">
      <c r="Y350" s="12"/>
    </row>
    <row r="351" spans="25:25" ht="15" x14ac:dyDescent="0.25">
      <c r="Y351" s="12"/>
    </row>
    <row r="352" spans="25:25" ht="15" x14ac:dyDescent="0.25">
      <c r="Y352" s="12"/>
    </row>
  </sheetData>
  <sheetProtection password="DC0B" sheet="1" objects="1" scenarios="1" formatRows="0"/>
  <mergeCells count="1">
    <mergeCell ref="A1:L1"/>
  </mergeCells>
  <phoneticPr fontId="1" type="noConversion"/>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scale="49"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352"/>
  <sheetViews>
    <sheetView showGridLines="0" workbookViewId="0">
      <pane ySplit="4" topLeftCell="A5" activePane="bottomLeft" state="frozen"/>
      <selection pane="bottomLeft" activeCell="A5" sqref="A5:A9"/>
    </sheetView>
  </sheetViews>
  <sheetFormatPr defaultRowHeight="12.75" x14ac:dyDescent="0.2"/>
  <cols>
    <col min="1" max="1" width="17.42578125" style="1" customWidth="1"/>
    <col min="2" max="2" width="7.140625" style="1" customWidth="1"/>
    <col min="3" max="3" width="47.5703125" style="1" customWidth="1"/>
    <col min="4" max="4" width="14.85546875" style="1" customWidth="1"/>
    <col min="5" max="5" width="13.5703125" style="1" customWidth="1"/>
    <col min="6" max="6" width="15.42578125" style="1" customWidth="1"/>
    <col min="7" max="7" width="9.42578125" style="1" customWidth="1"/>
    <col min="8" max="8" width="11.85546875" style="1" customWidth="1"/>
    <col min="9" max="9" width="60.42578125" style="1" customWidth="1"/>
    <col min="10" max="10" width="14.5703125" customWidth="1"/>
    <col min="11" max="11" width="13.42578125" hidden="1" customWidth="1"/>
    <col min="12" max="17" width="11.5703125" hidden="1" customWidth="1"/>
    <col min="18" max="24" width="11.42578125" hidden="1" customWidth="1"/>
    <col min="25" max="25" width="28.42578125" hidden="1" customWidth="1"/>
    <col min="26" max="26" width="10.42578125" hidden="1" customWidth="1"/>
    <col min="27" max="51" width="11.42578125" hidden="1" customWidth="1"/>
    <col min="52" max="57" width="0" hidden="1" customWidth="1"/>
    <col min="58" max="256" width="11.42578125" customWidth="1"/>
  </cols>
  <sheetData>
    <row r="1" spans="1:80" ht="26.25" thickTop="1" x14ac:dyDescent="0.35">
      <c r="A1" s="147" t="s">
        <v>1953</v>
      </c>
      <c r="B1" s="149"/>
      <c r="C1" s="149"/>
      <c r="D1" s="149"/>
      <c r="E1" s="149"/>
      <c r="F1" s="149"/>
      <c r="G1" s="149"/>
      <c r="H1" s="149"/>
      <c r="I1" s="149"/>
      <c r="J1" s="149"/>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80" x14ac:dyDescent="0.2">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80" ht="13.5" thickBot="1" x14ac:dyDescent="0.25">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x14ac:dyDescent="0.25">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20.100000000000001" customHeight="1" x14ac:dyDescent="0.25">
      <c r="A5" s="154"/>
      <c r="B5" s="153"/>
      <c r="C5" s="150"/>
      <c r="D5" s="153"/>
      <c r="E5" s="153"/>
      <c r="F5" s="15"/>
      <c r="G5" s="157"/>
      <c r="H5" s="157"/>
      <c r="I5" s="153"/>
      <c r="J5" s="153"/>
      <c r="K5" s="1"/>
      <c r="L5" s="158" t="e">
        <f>VLOOKUP($A5,$Y$2:$AL$36,2,FALSE)</f>
        <v>#N/A</v>
      </c>
      <c r="M5" s="158" t="e">
        <f>VLOOKUP($A5,$Y$2:$AL$36,3,FALSE)</f>
        <v>#N/A</v>
      </c>
      <c r="N5" s="158" t="e">
        <f>VLOOKUP($A5,$Y$2:$AL$36,4,FALSE)</f>
        <v>#N/A</v>
      </c>
      <c r="O5" s="158" t="e">
        <f>VLOOKUP($A5,$Y$2:$AL$36,5,FALSE)</f>
        <v>#N/A</v>
      </c>
      <c r="P5" s="158" t="e">
        <f>VLOOKUP($A5,$Y$2:$AL$36,6,FALSE)</f>
        <v>#N/A</v>
      </c>
      <c r="Q5" s="158" t="e">
        <f>VLOOKUP($A5,$Y$2:$AL$36,7,FALSE)</f>
        <v>#N/A</v>
      </c>
      <c r="R5" s="158" t="e">
        <f>VLOOKUP($A5,$Y$2:$AL$36,8,FALSE)</f>
        <v>#N/A</v>
      </c>
      <c r="S5" s="158" t="e">
        <f>VLOOKUP($A5,$Y$2:$AL$36,9,FALSE)</f>
        <v>#N/A</v>
      </c>
      <c r="T5" s="158" t="e">
        <f>VLOOKUP($A5,$Y$2:$AL$36,10,FALSE)</f>
        <v>#N/A</v>
      </c>
      <c r="U5" s="158" t="e">
        <f>VLOOKUP($A5,$Y$2:$AL$36,11,FALSE)</f>
        <v>#N/A</v>
      </c>
      <c r="V5" s="158" t="e">
        <f>VLOOKUP($A5,$Y$2:$AL$36,12,FALSE)</f>
        <v>#N/A</v>
      </c>
      <c r="W5" s="158" t="e">
        <f>VLOOKUP($A5,$Y$2:$AL$36,13,FALSE)</f>
        <v>#N/A</v>
      </c>
      <c r="X5" s="158"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20.100000000000001" customHeight="1" x14ac:dyDescent="0.25">
      <c r="A6" s="155"/>
      <c r="B6" s="151"/>
      <c r="C6" s="151"/>
      <c r="D6" s="151"/>
      <c r="E6" s="151"/>
      <c r="F6" s="15"/>
      <c r="G6" s="151"/>
      <c r="H6" s="151"/>
      <c r="I6" s="151"/>
      <c r="J6" s="151"/>
      <c r="K6" s="1"/>
      <c r="L6" s="158"/>
      <c r="M6" s="158"/>
      <c r="N6" s="158"/>
      <c r="O6" s="158"/>
      <c r="P6" s="158"/>
      <c r="Q6" s="158"/>
      <c r="R6" s="158"/>
      <c r="S6" s="158"/>
      <c r="T6" s="158"/>
      <c r="U6" s="158"/>
      <c r="V6" s="158"/>
      <c r="W6" s="158"/>
      <c r="X6" s="158"/>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20.100000000000001" customHeight="1" x14ac:dyDescent="0.25">
      <c r="A7" s="155"/>
      <c r="B7" s="151"/>
      <c r="C7" s="151"/>
      <c r="D7" s="151"/>
      <c r="E7" s="151"/>
      <c r="F7" s="15"/>
      <c r="G7" s="151"/>
      <c r="H7" s="151"/>
      <c r="I7" s="151"/>
      <c r="J7" s="151"/>
      <c r="K7" s="1"/>
      <c r="L7" s="158"/>
      <c r="M7" s="158"/>
      <c r="N7" s="158"/>
      <c r="O7" s="158"/>
      <c r="P7" s="158"/>
      <c r="Q7" s="158"/>
      <c r="R7" s="158"/>
      <c r="S7" s="158"/>
      <c r="T7" s="158"/>
      <c r="U7" s="158"/>
      <c r="V7" s="158"/>
      <c r="W7" s="158"/>
      <c r="X7" s="158"/>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20.100000000000001" customHeight="1" x14ac:dyDescent="0.25">
      <c r="A8" s="155"/>
      <c r="B8" s="151"/>
      <c r="C8" s="151"/>
      <c r="D8" s="151"/>
      <c r="E8" s="151"/>
      <c r="F8" s="15"/>
      <c r="G8" s="151"/>
      <c r="H8" s="151"/>
      <c r="I8" s="151"/>
      <c r="J8" s="151"/>
      <c r="K8" s="1"/>
      <c r="L8" s="158"/>
      <c r="M8" s="158"/>
      <c r="N8" s="158"/>
      <c r="O8" s="158"/>
      <c r="P8" s="158"/>
      <c r="Q8" s="158"/>
      <c r="R8" s="158"/>
      <c r="S8" s="158"/>
      <c r="T8" s="158"/>
      <c r="U8" s="158"/>
      <c r="V8" s="158"/>
      <c r="W8" s="158"/>
      <c r="X8" s="158"/>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20.100000000000001" customHeight="1" x14ac:dyDescent="0.25">
      <c r="A9" s="156"/>
      <c r="B9" s="152"/>
      <c r="C9" s="152"/>
      <c r="D9" s="152"/>
      <c r="E9" s="152"/>
      <c r="F9" s="15"/>
      <c r="G9" s="152"/>
      <c r="H9" s="152"/>
      <c r="I9" s="152"/>
      <c r="J9" s="152"/>
      <c r="K9" s="1"/>
      <c r="L9" s="158"/>
      <c r="M9" s="158"/>
      <c r="N9" s="158"/>
      <c r="O9" s="158"/>
      <c r="P9" s="158"/>
      <c r="Q9" s="158"/>
      <c r="R9" s="158"/>
      <c r="S9" s="158"/>
      <c r="T9" s="158"/>
      <c r="U9" s="158"/>
      <c r="V9" s="158"/>
      <c r="W9" s="158"/>
      <c r="X9" s="158"/>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20.100000000000001" customHeight="1" x14ac:dyDescent="0.25">
      <c r="A10" s="154"/>
      <c r="B10" s="153"/>
      <c r="C10" s="150"/>
      <c r="D10" s="153"/>
      <c r="E10" s="153"/>
      <c r="F10" s="15"/>
      <c r="G10" s="157"/>
      <c r="H10" s="157"/>
      <c r="I10" s="153"/>
      <c r="J10" s="153"/>
      <c r="K10" s="1"/>
      <c r="L10" s="158" t="e">
        <f>VLOOKUP($A10,$Y$2:$AL$36,2,FALSE)</f>
        <v>#N/A</v>
      </c>
      <c r="M10" s="158" t="e">
        <f>VLOOKUP($A10,$Y$2:$AL$36,3,FALSE)</f>
        <v>#N/A</v>
      </c>
      <c r="N10" s="158" t="e">
        <f>VLOOKUP($A10,$Y$2:$AL$36,4,FALSE)</f>
        <v>#N/A</v>
      </c>
      <c r="O10" s="158" t="e">
        <f>VLOOKUP($A10,$Y$2:$AL$36,5,FALSE)</f>
        <v>#N/A</v>
      </c>
      <c r="P10" s="158" t="e">
        <f>VLOOKUP($A10,$Y$2:$AL$36,6,FALSE)</f>
        <v>#N/A</v>
      </c>
      <c r="Q10" s="158" t="e">
        <f>VLOOKUP($A10,$Y$2:$AL$36,7,FALSE)</f>
        <v>#N/A</v>
      </c>
      <c r="R10" s="158" t="e">
        <f>VLOOKUP($A10,$Y$2:$AL$36,8,FALSE)</f>
        <v>#N/A</v>
      </c>
      <c r="S10" s="158" t="e">
        <f>VLOOKUP($A10,$Y$2:$AL$36,9,FALSE)</f>
        <v>#N/A</v>
      </c>
      <c r="T10" s="158" t="e">
        <f>VLOOKUP($A10,$Y$2:$AL$36,10,FALSE)</f>
        <v>#N/A</v>
      </c>
      <c r="U10" s="158" t="e">
        <f>VLOOKUP($A10,$Y$2:$AL$36,11,FALSE)</f>
        <v>#N/A</v>
      </c>
      <c r="V10" s="158" t="e">
        <f>VLOOKUP($A10,$Y$2:$AL$36,12,FALSE)</f>
        <v>#N/A</v>
      </c>
      <c r="W10" s="158" t="e">
        <f>VLOOKUP($A10,$Y$2:$AL$36,13,FALSE)</f>
        <v>#N/A</v>
      </c>
      <c r="X10" s="158"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20.100000000000001" customHeight="1" x14ac:dyDescent="0.25">
      <c r="A11" s="155"/>
      <c r="B11" s="151"/>
      <c r="C11" s="151"/>
      <c r="D11" s="151"/>
      <c r="E11" s="151"/>
      <c r="F11" s="15"/>
      <c r="G11" s="151"/>
      <c r="H11" s="151"/>
      <c r="I11" s="151"/>
      <c r="J11" s="151"/>
      <c r="K11" s="1"/>
      <c r="L11" s="158"/>
      <c r="M11" s="158"/>
      <c r="N11" s="158"/>
      <c r="O11" s="158"/>
      <c r="P11" s="158"/>
      <c r="Q11" s="158"/>
      <c r="R11" s="158"/>
      <c r="S11" s="158"/>
      <c r="T11" s="158"/>
      <c r="U11" s="158"/>
      <c r="V11" s="158"/>
      <c r="W11" s="158"/>
      <c r="X11" s="158"/>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20.100000000000001" customHeight="1" x14ac:dyDescent="0.25">
      <c r="A12" s="155"/>
      <c r="B12" s="151"/>
      <c r="C12" s="151"/>
      <c r="D12" s="151"/>
      <c r="E12" s="151"/>
      <c r="F12" s="15"/>
      <c r="G12" s="151"/>
      <c r="H12" s="151"/>
      <c r="I12" s="151"/>
      <c r="J12" s="151"/>
      <c r="K12" s="1"/>
      <c r="L12" s="158"/>
      <c r="M12" s="158"/>
      <c r="N12" s="158"/>
      <c r="O12" s="158"/>
      <c r="P12" s="158"/>
      <c r="Q12" s="158"/>
      <c r="R12" s="158"/>
      <c r="S12" s="158"/>
      <c r="T12" s="158"/>
      <c r="U12" s="158"/>
      <c r="V12" s="158"/>
      <c r="W12" s="158"/>
      <c r="X12" s="158"/>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20.100000000000001" customHeight="1" x14ac:dyDescent="0.25">
      <c r="A13" s="155"/>
      <c r="B13" s="151"/>
      <c r="C13" s="151"/>
      <c r="D13" s="151"/>
      <c r="E13" s="151"/>
      <c r="F13" s="15"/>
      <c r="G13" s="151"/>
      <c r="H13" s="151"/>
      <c r="I13" s="151"/>
      <c r="J13" s="151"/>
      <c r="K13" s="1"/>
      <c r="L13" s="158"/>
      <c r="M13" s="158"/>
      <c r="N13" s="158"/>
      <c r="O13" s="158"/>
      <c r="P13" s="158"/>
      <c r="Q13" s="158"/>
      <c r="R13" s="158"/>
      <c r="S13" s="158"/>
      <c r="T13" s="158"/>
      <c r="U13" s="158"/>
      <c r="V13" s="158"/>
      <c r="W13" s="158"/>
      <c r="X13" s="158"/>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20.100000000000001" customHeight="1" x14ac:dyDescent="0.25">
      <c r="A14" s="156"/>
      <c r="B14" s="152"/>
      <c r="C14" s="152"/>
      <c r="D14" s="152"/>
      <c r="E14" s="152"/>
      <c r="F14" s="15"/>
      <c r="G14" s="152"/>
      <c r="H14" s="152"/>
      <c r="I14" s="152"/>
      <c r="J14" s="152"/>
      <c r="K14" s="1"/>
      <c r="L14" s="158"/>
      <c r="M14" s="158"/>
      <c r="N14" s="158"/>
      <c r="O14" s="158"/>
      <c r="P14" s="158"/>
      <c r="Q14" s="158"/>
      <c r="R14" s="158"/>
      <c r="S14" s="158"/>
      <c r="T14" s="158"/>
      <c r="U14" s="158"/>
      <c r="V14" s="158"/>
      <c r="W14" s="158"/>
      <c r="X14" s="158"/>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20.100000000000001" customHeight="1" x14ac:dyDescent="0.25">
      <c r="A15" s="154"/>
      <c r="B15" s="153"/>
      <c r="C15" s="150"/>
      <c r="D15" s="153"/>
      <c r="E15" s="153"/>
      <c r="F15" s="15"/>
      <c r="G15" s="157"/>
      <c r="H15" s="157"/>
      <c r="I15" s="153"/>
      <c r="J15" s="153"/>
      <c r="K15" s="1"/>
      <c r="L15" s="158" t="e">
        <f>VLOOKUP($A15,$Y$2:$AL$36,2,FALSE)</f>
        <v>#N/A</v>
      </c>
      <c r="M15" s="158" t="e">
        <f>VLOOKUP($A15,$Y$2:$AL$36,3,FALSE)</f>
        <v>#N/A</v>
      </c>
      <c r="N15" s="158" t="e">
        <f>VLOOKUP($A15,$Y$2:$AL$36,4,FALSE)</f>
        <v>#N/A</v>
      </c>
      <c r="O15" s="158" t="e">
        <f>VLOOKUP($A15,$Y$2:$AL$36,5,FALSE)</f>
        <v>#N/A</v>
      </c>
      <c r="P15" s="158" t="e">
        <f>VLOOKUP($A15,$Y$2:$AL$36,6,FALSE)</f>
        <v>#N/A</v>
      </c>
      <c r="Q15" s="158" t="e">
        <f>VLOOKUP($A15,$Y$2:$AL$36,7,FALSE)</f>
        <v>#N/A</v>
      </c>
      <c r="R15" s="158" t="e">
        <f>VLOOKUP($A15,$Y$2:$AL$36,8,FALSE)</f>
        <v>#N/A</v>
      </c>
      <c r="S15" s="158" t="e">
        <f>VLOOKUP($A15,$Y$2:$AL$36,9,FALSE)</f>
        <v>#N/A</v>
      </c>
      <c r="T15" s="158" t="e">
        <f>VLOOKUP($A15,$Y$2:$AL$36,10,FALSE)</f>
        <v>#N/A</v>
      </c>
      <c r="U15" s="158" t="e">
        <f>VLOOKUP($A15,$Y$2:$AL$36,11,FALSE)</f>
        <v>#N/A</v>
      </c>
      <c r="V15" s="158" t="e">
        <f>VLOOKUP($A15,$Y$2:$AL$36,12,FALSE)</f>
        <v>#N/A</v>
      </c>
      <c r="W15" s="158" t="e">
        <f>VLOOKUP($A15,$Y$2:$AL$36,13,FALSE)</f>
        <v>#N/A</v>
      </c>
      <c r="X15" s="158"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20.100000000000001" customHeight="1" x14ac:dyDescent="0.25">
      <c r="A16" s="155"/>
      <c r="B16" s="151"/>
      <c r="C16" s="151"/>
      <c r="D16" s="151"/>
      <c r="E16" s="151"/>
      <c r="F16" s="15"/>
      <c r="G16" s="151"/>
      <c r="H16" s="151"/>
      <c r="I16" s="151"/>
      <c r="J16" s="151"/>
      <c r="K16" s="1"/>
      <c r="L16" s="158"/>
      <c r="M16" s="158"/>
      <c r="N16" s="158"/>
      <c r="O16" s="158"/>
      <c r="P16" s="158"/>
      <c r="Q16" s="158"/>
      <c r="R16" s="158"/>
      <c r="S16" s="158"/>
      <c r="T16" s="158"/>
      <c r="U16" s="158"/>
      <c r="V16" s="158"/>
      <c r="W16" s="158"/>
      <c r="X16" s="158"/>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20.100000000000001" customHeight="1" x14ac:dyDescent="0.25">
      <c r="A17" s="155"/>
      <c r="B17" s="151"/>
      <c r="C17" s="151"/>
      <c r="D17" s="151"/>
      <c r="E17" s="151"/>
      <c r="F17" s="15"/>
      <c r="G17" s="151"/>
      <c r="H17" s="151"/>
      <c r="I17" s="151"/>
      <c r="J17" s="151"/>
      <c r="K17" s="1"/>
      <c r="L17" s="158"/>
      <c r="M17" s="158"/>
      <c r="N17" s="158"/>
      <c r="O17" s="158"/>
      <c r="P17" s="158"/>
      <c r="Q17" s="158"/>
      <c r="R17" s="158"/>
      <c r="S17" s="158"/>
      <c r="T17" s="158"/>
      <c r="U17" s="158"/>
      <c r="V17" s="158"/>
      <c r="W17" s="158"/>
      <c r="X17" s="158"/>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20.100000000000001" customHeight="1" x14ac:dyDescent="0.25">
      <c r="A18" s="155"/>
      <c r="B18" s="151"/>
      <c r="C18" s="151"/>
      <c r="D18" s="151"/>
      <c r="E18" s="151"/>
      <c r="F18" s="15"/>
      <c r="G18" s="151"/>
      <c r="H18" s="151"/>
      <c r="I18" s="151"/>
      <c r="J18" s="151"/>
      <c r="K18" s="1"/>
      <c r="L18" s="158"/>
      <c r="M18" s="158"/>
      <c r="N18" s="158"/>
      <c r="O18" s="158"/>
      <c r="P18" s="158"/>
      <c r="Q18" s="158"/>
      <c r="R18" s="158"/>
      <c r="S18" s="158"/>
      <c r="T18" s="158"/>
      <c r="U18" s="158"/>
      <c r="V18" s="158"/>
      <c r="W18" s="158"/>
      <c r="X18" s="158"/>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20.100000000000001" customHeight="1" x14ac:dyDescent="0.25">
      <c r="A19" s="156"/>
      <c r="B19" s="152"/>
      <c r="C19" s="152"/>
      <c r="D19" s="152"/>
      <c r="E19" s="152"/>
      <c r="F19" s="15"/>
      <c r="G19" s="152"/>
      <c r="H19" s="152"/>
      <c r="I19" s="152"/>
      <c r="J19" s="152"/>
      <c r="K19" s="1"/>
      <c r="L19" s="158"/>
      <c r="M19" s="158"/>
      <c r="N19" s="158"/>
      <c r="O19" s="158"/>
      <c r="P19" s="158"/>
      <c r="Q19" s="158"/>
      <c r="R19" s="158"/>
      <c r="S19" s="158"/>
      <c r="T19" s="158"/>
      <c r="U19" s="158"/>
      <c r="V19" s="158"/>
      <c r="W19" s="158"/>
      <c r="X19" s="158"/>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20.100000000000001" customHeight="1" x14ac:dyDescent="0.25">
      <c r="A20" s="154"/>
      <c r="B20" s="153"/>
      <c r="C20" s="150"/>
      <c r="D20" s="153"/>
      <c r="E20" s="153"/>
      <c r="F20" s="15"/>
      <c r="G20" s="157"/>
      <c r="H20" s="157"/>
      <c r="I20" s="153"/>
      <c r="J20" s="153"/>
      <c r="K20" s="1"/>
      <c r="L20" s="158" t="e">
        <f>VLOOKUP($A20,$Y$2:$AL$36,2,FALSE)</f>
        <v>#N/A</v>
      </c>
      <c r="M20" s="158" t="e">
        <f>VLOOKUP($A20,$Y$2:$AL$36,3,FALSE)</f>
        <v>#N/A</v>
      </c>
      <c r="N20" s="158" t="e">
        <f>VLOOKUP($A20,$Y$2:$AL$36,4,FALSE)</f>
        <v>#N/A</v>
      </c>
      <c r="O20" s="158" t="e">
        <f>VLOOKUP($A20,$Y$2:$AL$36,5,FALSE)</f>
        <v>#N/A</v>
      </c>
      <c r="P20" s="158" t="e">
        <f>VLOOKUP($A20,$Y$2:$AL$36,6,FALSE)</f>
        <v>#N/A</v>
      </c>
      <c r="Q20" s="158" t="e">
        <f>VLOOKUP($A20,$Y$2:$AL$36,7,FALSE)</f>
        <v>#N/A</v>
      </c>
      <c r="R20" s="158" t="e">
        <f>VLOOKUP($A20,$Y$2:$AL$36,8,FALSE)</f>
        <v>#N/A</v>
      </c>
      <c r="S20" s="158" t="e">
        <f>VLOOKUP($A20,$Y$2:$AL$36,9,FALSE)</f>
        <v>#N/A</v>
      </c>
      <c r="T20" s="158" t="e">
        <f>VLOOKUP($A20,$Y$2:$AL$36,10,FALSE)</f>
        <v>#N/A</v>
      </c>
      <c r="U20" s="158" t="e">
        <f>VLOOKUP($A20,$Y$2:$AL$36,11,FALSE)</f>
        <v>#N/A</v>
      </c>
      <c r="V20" s="158" t="e">
        <f>VLOOKUP($A20,$Y$2:$AL$36,12,FALSE)</f>
        <v>#N/A</v>
      </c>
      <c r="W20" s="158" t="e">
        <f>VLOOKUP($A20,$Y$2:$AL$36,13,FALSE)</f>
        <v>#N/A</v>
      </c>
      <c r="X20" s="158"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20.100000000000001" customHeight="1" x14ac:dyDescent="0.25">
      <c r="A21" s="155"/>
      <c r="B21" s="151"/>
      <c r="C21" s="151"/>
      <c r="D21" s="151"/>
      <c r="E21" s="151"/>
      <c r="F21" s="15"/>
      <c r="G21" s="151"/>
      <c r="H21" s="151"/>
      <c r="I21" s="151"/>
      <c r="J21" s="151"/>
      <c r="K21" s="1"/>
      <c r="L21" s="158"/>
      <c r="M21" s="158"/>
      <c r="N21" s="158"/>
      <c r="O21" s="158"/>
      <c r="P21" s="158"/>
      <c r="Q21" s="158"/>
      <c r="R21" s="158"/>
      <c r="S21" s="158"/>
      <c r="T21" s="158"/>
      <c r="U21" s="158"/>
      <c r="V21" s="158"/>
      <c r="W21" s="158"/>
      <c r="X21" s="158"/>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20.100000000000001" customHeight="1" x14ac:dyDescent="0.25">
      <c r="A22" s="155"/>
      <c r="B22" s="151"/>
      <c r="C22" s="151"/>
      <c r="D22" s="151"/>
      <c r="E22" s="151"/>
      <c r="F22" s="15"/>
      <c r="G22" s="151"/>
      <c r="H22" s="151"/>
      <c r="I22" s="151"/>
      <c r="J22" s="151"/>
      <c r="K22" s="1"/>
      <c r="L22" s="158"/>
      <c r="M22" s="158"/>
      <c r="N22" s="158"/>
      <c r="O22" s="158"/>
      <c r="P22" s="158"/>
      <c r="Q22" s="158"/>
      <c r="R22" s="158"/>
      <c r="S22" s="158"/>
      <c r="T22" s="158"/>
      <c r="U22" s="158"/>
      <c r="V22" s="158"/>
      <c r="W22" s="158"/>
      <c r="X22" s="158"/>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20.100000000000001" customHeight="1" x14ac:dyDescent="0.25">
      <c r="A23" s="155"/>
      <c r="B23" s="151"/>
      <c r="C23" s="151"/>
      <c r="D23" s="151"/>
      <c r="E23" s="151"/>
      <c r="F23" s="15"/>
      <c r="G23" s="151"/>
      <c r="H23" s="151"/>
      <c r="I23" s="151"/>
      <c r="J23" s="151"/>
      <c r="K23" s="1"/>
      <c r="L23" s="158"/>
      <c r="M23" s="158"/>
      <c r="N23" s="158"/>
      <c r="O23" s="158"/>
      <c r="P23" s="158"/>
      <c r="Q23" s="158"/>
      <c r="R23" s="158"/>
      <c r="S23" s="158"/>
      <c r="T23" s="158"/>
      <c r="U23" s="158"/>
      <c r="V23" s="158"/>
      <c r="W23" s="158"/>
      <c r="X23" s="158"/>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20.100000000000001" customHeight="1" x14ac:dyDescent="0.25">
      <c r="A24" s="156"/>
      <c r="B24" s="152"/>
      <c r="C24" s="152"/>
      <c r="D24" s="152"/>
      <c r="E24" s="152"/>
      <c r="F24" s="15"/>
      <c r="G24" s="152"/>
      <c r="H24" s="152"/>
      <c r="I24" s="152"/>
      <c r="J24" s="152"/>
      <c r="K24" s="1"/>
      <c r="L24" s="158"/>
      <c r="M24" s="158"/>
      <c r="N24" s="158"/>
      <c r="O24" s="158"/>
      <c r="P24" s="158"/>
      <c r="Q24" s="158"/>
      <c r="R24" s="158"/>
      <c r="S24" s="158"/>
      <c r="T24" s="158"/>
      <c r="U24" s="158"/>
      <c r="V24" s="158"/>
      <c r="W24" s="158"/>
      <c r="X24" s="158"/>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20.100000000000001" customHeight="1" x14ac:dyDescent="0.25">
      <c r="A25" s="154"/>
      <c r="B25" s="153"/>
      <c r="C25" s="150"/>
      <c r="D25" s="153"/>
      <c r="E25" s="153"/>
      <c r="F25" s="15"/>
      <c r="G25" s="157"/>
      <c r="H25" s="157"/>
      <c r="I25" s="153"/>
      <c r="J25" s="153"/>
      <c r="K25" s="1"/>
      <c r="L25" s="158" t="e">
        <f>VLOOKUP($A25,$Y$2:$AL$36,2,FALSE)</f>
        <v>#N/A</v>
      </c>
      <c r="M25" s="158" t="e">
        <f>VLOOKUP($A25,$Y$2:$AL$36,3,FALSE)</f>
        <v>#N/A</v>
      </c>
      <c r="N25" s="158" t="e">
        <f>VLOOKUP($A25,$Y$2:$AL$36,4,FALSE)</f>
        <v>#N/A</v>
      </c>
      <c r="O25" s="158" t="e">
        <f>VLOOKUP($A25,$Y$2:$AL$36,5,FALSE)</f>
        <v>#N/A</v>
      </c>
      <c r="P25" s="158" t="e">
        <f>VLOOKUP($A25,$Y$2:$AL$36,6,FALSE)</f>
        <v>#N/A</v>
      </c>
      <c r="Q25" s="158" t="e">
        <f>VLOOKUP($A25,$Y$2:$AL$36,7,FALSE)</f>
        <v>#N/A</v>
      </c>
      <c r="R25" s="158" t="e">
        <f>VLOOKUP($A25,$Y$2:$AL$36,8,FALSE)</f>
        <v>#N/A</v>
      </c>
      <c r="S25" s="158" t="e">
        <f>VLOOKUP($A25,$Y$2:$AL$36,9,FALSE)</f>
        <v>#N/A</v>
      </c>
      <c r="T25" s="158" t="e">
        <f>VLOOKUP($A25,$Y$2:$AL$36,10,FALSE)</f>
        <v>#N/A</v>
      </c>
      <c r="U25" s="158" t="e">
        <f>VLOOKUP($A25,$Y$2:$AL$36,11,FALSE)</f>
        <v>#N/A</v>
      </c>
      <c r="V25" s="158" t="e">
        <f>VLOOKUP($A25,$Y$2:$AL$36,12,FALSE)</f>
        <v>#N/A</v>
      </c>
      <c r="W25" s="158" t="e">
        <f>VLOOKUP($A25,$Y$2:$AL$36,13,FALSE)</f>
        <v>#N/A</v>
      </c>
      <c r="X25" s="158"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20.100000000000001" customHeight="1" x14ac:dyDescent="0.25">
      <c r="A26" s="155"/>
      <c r="B26" s="151"/>
      <c r="C26" s="151"/>
      <c r="D26" s="151"/>
      <c r="E26" s="151"/>
      <c r="F26" s="15"/>
      <c r="G26" s="151"/>
      <c r="H26" s="151"/>
      <c r="I26" s="151"/>
      <c r="J26" s="151"/>
      <c r="K26" s="1"/>
      <c r="L26" s="158"/>
      <c r="M26" s="158"/>
      <c r="N26" s="158"/>
      <c r="O26" s="158"/>
      <c r="P26" s="158"/>
      <c r="Q26" s="158"/>
      <c r="R26" s="158"/>
      <c r="S26" s="158"/>
      <c r="T26" s="158"/>
      <c r="U26" s="158"/>
      <c r="V26" s="158"/>
      <c r="W26" s="158"/>
      <c r="X26" s="158"/>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20.100000000000001" customHeight="1" x14ac:dyDescent="0.25">
      <c r="A27" s="155"/>
      <c r="B27" s="151"/>
      <c r="C27" s="151"/>
      <c r="D27" s="151"/>
      <c r="E27" s="151"/>
      <c r="F27" s="15"/>
      <c r="G27" s="151"/>
      <c r="H27" s="151"/>
      <c r="I27" s="151"/>
      <c r="J27" s="151"/>
      <c r="K27" s="1"/>
      <c r="L27" s="158"/>
      <c r="M27" s="158"/>
      <c r="N27" s="158"/>
      <c r="O27" s="158"/>
      <c r="P27" s="158"/>
      <c r="Q27" s="158"/>
      <c r="R27" s="158"/>
      <c r="S27" s="158"/>
      <c r="T27" s="158"/>
      <c r="U27" s="158"/>
      <c r="V27" s="158"/>
      <c r="W27" s="158"/>
      <c r="X27" s="158"/>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20.100000000000001" customHeight="1" x14ac:dyDescent="0.25">
      <c r="A28" s="155"/>
      <c r="B28" s="151"/>
      <c r="C28" s="151"/>
      <c r="D28" s="151"/>
      <c r="E28" s="151"/>
      <c r="F28" s="15"/>
      <c r="G28" s="151"/>
      <c r="H28" s="151"/>
      <c r="I28" s="151"/>
      <c r="J28" s="151"/>
      <c r="K28" s="1"/>
      <c r="L28" s="158"/>
      <c r="M28" s="158"/>
      <c r="N28" s="158"/>
      <c r="O28" s="158"/>
      <c r="P28" s="158"/>
      <c r="Q28" s="158"/>
      <c r="R28" s="158"/>
      <c r="S28" s="158"/>
      <c r="T28" s="158"/>
      <c r="U28" s="158"/>
      <c r="V28" s="158"/>
      <c r="W28" s="158"/>
      <c r="X28" s="158"/>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20.100000000000001" customHeight="1" x14ac:dyDescent="0.25">
      <c r="A29" s="156"/>
      <c r="B29" s="152"/>
      <c r="C29" s="152"/>
      <c r="D29" s="152"/>
      <c r="E29" s="152"/>
      <c r="F29" s="15"/>
      <c r="G29" s="152"/>
      <c r="H29" s="152"/>
      <c r="I29" s="152"/>
      <c r="J29" s="152"/>
      <c r="K29" s="1"/>
      <c r="L29" s="158"/>
      <c r="M29" s="158"/>
      <c r="N29" s="158"/>
      <c r="O29" s="158"/>
      <c r="P29" s="158"/>
      <c r="Q29" s="158"/>
      <c r="R29" s="158"/>
      <c r="S29" s="158"/>
      <c r="T29" s="158"/>
      <c r="U29" s="158"/>
      <c r="V29" s="158"/>
      <c r="W29" s="158"/>
      <c r="X29" s="158"/>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20.100000000000001" customHeight="1" x14ac:dyDescent="0.25">
      <c r="A30" s="154"/>
      <c r="B30" s="153"/>
      <c r="C30" s="150"/>
      <c r="D30" s="153"/>
      <c r="E30" s="153"/>
      <c r="F30" s="15"/>
      <c r="G30" s="157"/>
      <c r="H30" s="157"/>
      <c r="I30" s="153"/>
      <c r="J30" s="153"/>
      <c r="K30" s="1"/>
      <c r="L30" s="158" t="e">
        <f>VLOOKUP($A30,$Y$2:$AL$36,2,FALSE)</f>
        <v>#N/A</v>
      </c>
      <c r="M30" s="158" t="e">
        <f>VLOOKUP($A30,$Y$2:$AL$36,3,FALSE)</f>
        <v>#N/A</v>
      </c>
      <c r="N30" s="158" t="e">
        <f>VLOOKUP($A30,$Y$2:$AL$36,4,FALSE)</f>
        <v>#N/A</v>
      </c>
      <c r="O30" s="158" t="e">
        <f>VLOOKUP($A30,$Y$2:$AL$36,5,FALSE)</f>
        <v>#N/A</v>
      </c>
      <c r="P30" s="158" t="e">
        <f>VLOOKUP($A30,$Y$2:$AL$36,6,FALSE)</f>
        <v>#N/A</v>
      </c>
      <c r="Q30" s="158" t="e">
        <f>VLOOKUP($A30,$Y$2:$AL$36,7,FALSE)</f>
        <v>#N/A</v>
      </c>
      <c r="R30" s="158" t="e">
        <f>VLOOKUP($A30,$Y$2:$AL$36,8,FALSE)</f>
        <v>#N/A</v>
      </c>
      <c r="S30" s="158" t="e">
        <f>VLOOKUP($A30,$Y$2:$AL$36,9,FALSE)</f>
        <v>#N/A</v>
      </c>
      <c r="T30" s="158" t="e">
        <f>VLOOKUP($A30,$Y$2:$AL$36,10,FALSE)</f>
        <v>#N/A</v>
      </c>
      <c r="U30" s="158" t="e">
        <f>VLOOKUP($A30,$Y$2:$AL$36,11,FALSE)</f>
        <v>#N/A</v>
      </c>
      <c r="V30" s="158" t="e">
        <f>VLOOKUP($A30,$Y$2:$AL$36,12,FALSE)</f>
        <v>#N/A</v>
      </c>
      <c r="W30" s="158" t="e">
        <f>VLOOKUP($A30,$Y$2:$AL$36,13,FALSE)</f>
        <v>#N/A</v>
      </c>
      <c r="X30" s="158"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20.100000000000001" customHeight="1" x14ac:dyDescent="0.25">
      <c r="A31" s="155"/>
      <c r="B31" s="151"/>
      <c r="C31" s="151"/>
      <c r="D31" s="151"/>
      <c r="E31" s="151"/>
      <c r="F31" s="15"/>
      <c r="G31" s="151"/>
      <c r="H31" s="151"/>
      <c r="I31" s="151"/>
      <c r="J31" s="151"/>
      <c r="K31" s="1"/>
      <c r="L31" s="158"/>
      <c r="M31" s="158"/>
      <c r="N31" s="158"/>
      <c r="O31" s="158"/>
      <c r="P31" s="158"/>
      <c r="Q31" s="158"/>
      <c r="R31" s="158"/>
      <c r="S31" s="158"/>
      <c r="T31" s="158"/>
      <c r="U31" s="158"/>
      <c r="V31" s="158"/>
      <c r="W31" s="158"/>
      <c r="X31" s="158"/>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20.100000000000001" customHeight="1" x14ac:dyDescent="0.25">
      <c r="A32" s="155"/>
      <c r="B32" s="151"/>
      <c r="C32" s="151"/>
      <c r="D32" s="151"/>
      <c r="E32" s="151"/>
      <c r="F32" s="15"/>
      <c r="G32" s="151"/>
      <c r="H32" s="151"/>
      <c r="I32" s="151"/>
      <c r="J32" s="151"/>
      <c r="K32" s="1"/>
      <c r="L32" s="158"/>
      <c r="M32" s="158"/>
      <c r="N32" s="158"/>
      <c r="O32" s="158"/>
      <c r="P32" s="158"/>
      <c r="Q32" s="158"/>
      <c r="R32" s="158"/>
      <c r="S32" s="158"/>
      <c r="T32" s="158"/>
      <c r="U32" s="158"/>
      <c r="V32" s="158"/>
      <c r="W32" s="158"/>
      <c r="X32" s="158"/>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20.100000000000001" customHeight="1" x14ac:dyDescent="0.25">
      <c r="A33" s="155"/>
      <c r="B33" s="151"/>
      <c r="C33" s="151"/>
      <c r="D33" s="151"/>
      <c r="E33" s="151"/>
      <c r="F33" s="15"/>
      <c r="G33" s="151"/>
      <c r="H33" s="151"/>
      <c r="I33" s="151"/>
      <c r="J33" s="151"/>
      <c r="K33" s="1"/>
      <c r="L33" s="158"/>
      <c r="M33" s="158"/>
      <c r="N33" s="158"/>
      <c r="O33" s="158"/>
      <c r="P33" s="158"/>
      <c r="Q33" s="158"/>
      <c r="R33" s="158"/>
      <c r="S33" s="158"/>
      <c r="T33" s="158"/>
      <c r="U33" s="158"/>
      <c r="V33" s="158"/>
      <c r="W33" s="158"/>
      <c r="X33" s="158"/>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20.100000000000001" customHeight="1" x14ac:dyDescent="0.25">
      <c r="A34" s="156"/>
      <c r="B34" s="152"/>
      <c r="C34" s="152"/>
      <c r="D34" s="152"/>
      <c r="E34" s="152"/>
      <c r="F34" s="15"/>
      <c r="G34" s="152"/>
      <c r="H34" s="152"/>
      <c r="I34" s="152"/>
      <c r="J34" s="152"/>
      <c r="K34" s="1"/>
      <c r="L34" s="158"/>
      <c r="M34" s="158"/>
      <c r="N34" s="158"/>
      <c r="O34" s="158"/>
      <c r="P34" s="158"/>
      <c r="Q34" s="158"/>
      <c r="R34" s="158"/>
      <c r="S34" s="158"/>
      <c r="T34" s="158"/>
      <c r="U34" s="158"/>
      <c r="V34" s="158"/>
      <c r="W34" s="158"/>
      <c r="X34" s="158"/>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20.100000000000001" customHeight="1" x14ac:dyDescent="0.25">
      <c r="A35" s="154"/>
      <c r="B35" s="153"/>
      <c r="C35" s="150"/>
      <c r="D35" s="153"/>
      <c r="E35" s="153"/>
      <c r="F35" s="15"/>
      <c r="G35" s="157"/>
      <c r="H35" s="157"/>
      <c r="I35" s="153"/>
      <c r="J35" s="153"/>
      <c r="K35" s="1"/>
      <c r="L35" s="158" t="e">
        <f>VLOOKUP($A35,$Y$2:$AL$36,2,FALSE)</f>
        <v>#N/A</v>
      </c>
      <c r="M35" s="158" t="e">
        <f>VLOOKUP($A35,$Y$2:$AL$36,3,FALSE)</f>
        <v>#N/A</v>
      </c>
      <c r="N35" s="158" t="e">
        <f>VLOOKUP($A35,$Y$2:$AL$36,4,FALSE)</f>
        <v>#N/A</v>
      </c>
      <c r="O35" s="158" t="e">
        <f>VLOOKUP($A35,$Y$2:$AL$36,5,FALSE)</f>
        <v>#N/A</v>
      </c>
      <c r="P35" s="158" t="e">
        <f>VLOOKUP($A35,$Y$2:$AL$36,6,FALSE)</f>
        <v>#N/A</v>
      </c>
      <c r="Q35" s="158" t="e">
        <f>VLOOKUP($A35,$Y$2:$AL$36,7,FALSE)</f>
        <v>#N/A</v>
      </c>
      <c r="R35" s="158" t="e">
        <f>VLOOKUP($A35,$Y$2:$AL$36,8,FALSE)</f>
        <v>#N/A</v>
      </c>
      <c r="S35" s="158" t="e">
        <f>VLOOKUP($A35,$Y$2:$AL$36,9,FALSE)</f>
        <v>#N/A</v>
      </c>
      <c r="T35" s="158" t="e">
        <f>VLOOKUP($A35,$Y$2:$AL$36,10,FALSE)</f>
        <v>#N/A</v>
      </c>
      <c r="U35" s="158" t="e">
        <f>VLOOKUP($A35,$Y$2:$AL$36,11,FALSE)</f>
        <v>#N/A</v>
      </c>
      <c r="V35" s="158" t="e">
        <f>VLOOKUP($A35,$Y$2:$AL$36,12,FALSE)</f>
        <v>#N/A</v>
      </c>
      <c r="W35" s="158" t="e">
        <f>VLOOKUP($A35,$Y$2:$AL$36,13,FALSE)</f>
        <v>#N/A</v>
      </c>
      <c r="X35" s="158"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20.100000000000001" customHeight="1" x14ac:dyDescent="0.25">
      <c r="A36" s="155"/>
      <c r="B36" s="151"/>
      <c r="C36" s="151"/>
      <c r="D36" s="151"/>
      <c r="E36" s="151"/>
      <c r="F36" s="15"/>
      <c r="G36" s="151"/>
      <c r="H36" s="151"/>
      <c r="I36" s="151"/>
      <c r="J36" s="151"/>
      <c r="K36" s="1"/>
      <c r="L36" s="158"/>
      <c r="M36" s="158"/>
      <c r="N36" s="158"/>
      <c r="O36" s="158"/>
      <c r="P36" s="158"/>
      <c r="Q36" s="158"/>
      <c r="R36" s="158"/>
      <c r="S36" s="158"/>
      <c r="T36" s="158"/>
      <c r="U36" s="158"/>
      <c r="V36" s="158"/>
      <c r="W36" s="158"/>
      <c r="X36" s="158"/>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20.100000000000001" customHeight="1" x14ac:dyDescent="0.25">
      <c r="A37" s="155"/>
      <c r="B37" s="151"/>
      <c r="C37" s="151"/>
      <c r="D37" s="151"/>
      <c r="E37" s="151"/>
      <c r="F37" s="15"/>
      <c r="G37" s="151"/>
      <c r="H37" s="151"/>
      <c r="I37" s="151"/>
      <c r="J37" s="151"/>
      <c r="K37" s="1"/>
      <c r="L37" s="158"/>
      <c r="M37" s="158"/>
      <c r="N37" s="158"/>
      <c r="O37" s="158"/>
      <c r="P37" s="158"/>
      <c r="Q37" s="158"/>
      <c r="R37" s="158"/>
      <c r="S37" s="158"/>
      <c r="T37" s="158"/>
      <c r="U37" s="158"/>
      <c r="V37" s="158"/>
      <c r="W37" s="158"/>
      <c r="X37" s="158"/>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20.100000000000001" customHeight="1" x14ac:dyDescent="0.25">
      <c r="A38" s="155"/>
      <c r="B38" s="151"/>
      <c r="C38" s="151"/>
      <c r="D38" s="151"/>
      <c r="E38" s="151"/>
      <c r="F38" s="15"/>
      <c r="G38" s="151"/>
      <c r="H38" s="151"/>
      <c r="I38" s="151"/>
      <c r="J38" s="151"/>
      <c r="K38" s="1"/>
      <c r="L38" s="158"/>
      <c r="M38" s="158"/>
      <c r="N38" s="158"/>
      <c r="O38" s="158"/>
      <c r="P38" s="158"/>
      <c r="Q38" s="158"/>
      <c r="R38" s="158"/>
      <c r="S38" s="158"/>
      <c r="T38" s="158"/>
      <c r="U38" s="158"/>
      <c r="V38" s="158"/>
      <c r="W38" s="158"/>
      <c r="X38" s="158"/>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20.100000000000001" customHeight="1" x14ac:dyDescent="0.25">
      <c r="A39" s="156"/>
      <c r="B39" s="152"/>
      <c r="C39" s="152"/>
      <c r="D39" s="152"/>
      <c r="E39" s="152"/>
      <c r="F39" s="15"/>
      <c r="G39" s="152"/>
      <c r="H39" s="152"/>
      <c r="I39" s="152"/>
      <c r="J39" s="152"/>
      <c r="K39" s="1"/>
      <c r="L39" s="158"/>
      <c r="M39" s="158"/>
      <c r="N39" s="158"/>
      <c r="O39" s="158"/>
      <c r="P39" s="158"/>
      <c r="Q39" s="158"/>
      <c r="R39" s="158"/>
      <c r="S39" s="158"/>
      <c r="T39" s="158"/>
      <c r="U39" s="158"/>
      <c r="V39" s="158"/>
      <c r="W39" s="158"/>
      <c r="X39" s="158"/>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20.100000000000001" customHeight="1" x14ac:dyDescent="0.25">
      <c r="A40" s="154"/>
      <c r="B40" s="153"/>
      <c r="C40" s="150"/>
      <c r="D40" s="153"/>
      <c r="E40" s="153"/>
      <c r="F40" s="15"/>
      <c r="G40" s="157"/>
      <c r="H40" s="157"/>
      <c r="I40" s="153"/>
      <c r="J40" s="153"/>
      <c r="K40" s="1"/>
      <c r="L40" s="158" t="e">
        <f>VLOOKUP($A40,$Y$2:$AL$36,2,FALSE)</f>
        <v>#N/A</v>
      </c>
      <c r="M40" s="158" t="e">
        <f>VLOOKUP($A40,$Y$2:$AL$36,3,FALSE)</f>
        <v>#N/A</v>
      </c>
      <c r="N40" s="158" t="e">
        <f>VLOOKUP($A40,$Y$2:$AL$36,4,FALSE)</f>
        <v>#N/A</v>
      </c>
      <c r="O40" s="158" t="e">
        <f>VLOOKUP($A40,$Y$2:$AL$36,5,FALSE)</f>
        <v>#N/A</v>
      </c>
      <c r="P40" s="158" t="e">
        <f>VLOOKUP($A40,$Y$2:$AL$36,6,FALSE)</f>
        <v>#N/A</v>
      </c>
      <c r="Q40" s="158" t="e">
        <f>VLOOKUP($A40,$Y$2:$AL$36,7,FALSE)</f>
        <v>#N/A</v>
      </c>
      <c r="R40" s="158" t="e">
        <f>VLOOKUP($A40,$Y$2:$AL$36,8,FALSE)</f>
        <v>#N/A</v>
      </c>
      <c r="S40" s="158" t="e">
        <f>VLOOKUP($A40,$Y$2:$AL$36,9,FALSE)</f>
        <v>#N/A</v>
      </c>
      <c r="T40" s="158" t="e">
        <f>VLOOKUP($A40,$Y$2:$AL$36,10,FALSE)</f>
        <v>#N/A</v>
      </c>
      <c r="U40" s="158" t="e">
        <f>VLOOKUP($A40,$Y$2:$AL$36,11,FALSE)</f>
        <v>#N/A</v>
      </c>
      <c r="V40" s="158" t="e">
        <f>VLOOKUP($A40,$Y$2:$AL$36,12,FALSE)</f>
        <v>#N/A</v>
      </c>
      <c r="W40" s="158" t="e">
        <f>VLOOKUP($A40,$Y$2:$AL$36,13,FALSE)</f>
        <v>#N/A</v>
      </c>
      <c r="X40" s="158"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20.100000000000001" customHeight="1" x14ac:dyDescent="0.25">
      <c r="A41" s="155"/>
      <c r="B41" s="151"/>
      <c r="C41" s="151"/>
      <c r="D41" s="151"/>
      <c r="E41" s="151"/>
      <c r="F41" s="15"/>
      <c r="G41" s="151"/>
      <c r="H41" s="151"/>
      <c r="I41" s="151"/>
      <c r="J41" s="151"/>
      <c r="K41" s="1"/>
      <c r="L41" s="158"/>
      <c r="M41" s="158"/>
      <c r="N41" s="158"/>
      <c r="O41" s="158"/>
      <c r="P41" s="158"/>
      <c r="Q41" s="158"/>
      <c r="R41" s="158"/>
      <c r="S41" s="158"/>
      <c r="T41" s="158"/>
      <c r="U41" s="158"/>
      <c r="V41" s="158"/>
      <c r="W41" s="158"/>
      <c r="X41" s="158"/>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20.100000000000001" customHeight="1" x14ac:dyDescent="0.25">
      <c r="A42" s="155"/>
      <c r="B42" s="151"/>
      <c r="C42" s="151"/>
      <c r="D42" s="151"/>
      <c r="E42" s="151"/>
      <c r="F42" s="15"/>
      <c r="G42" s="151"/>
      <c r="H42" s="151"/>
      <c r="I42" s="151"/>
      <c r="J42" s="151"/>
      <c r="K42" s="1"/>
      <c r="L42" s="158"/>
      <c r="M42" s="158"/>
      <c r="N42" s="158"/>
      <c r="O42" s="158"/>
      <c r="P42" s="158"/>
      <c r="Q42" s="158"/>
      <c r="R42" s="158"/>
      <c r="S42" s="158"/>
      <c r="T42" s="158"/>
      <c r="U42" s="158"/>
      <c r="V42" s="158"/>
      <c r="W42" s="158"/>
      <c r="X42" s="158"/>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20.100000000000001" customHeight="1" x14ac:dyDescent="0.25">
      <c r="A43" s="155"/>
      <c r="B43" s="151"/>
      <c r="C43" s="151"/>
      <c r="D43" s="151"/>
      <c r="E43" s="151"/>
      <c r="F43" s="15"/>
      <c r="G43" s="151"/>
      <c r="H43" s="151"/>
      <c r="I43" s="151"/>
      <c r="J43" s="151"/>
      <c r="K43" s="1"/>
      <c r="L43" s="158"/>
      <c r="M43" s="158"/>
      <c r="N43" s="158"/>
      <c r="O43" s="158"/>
      <c r="P43" s="158"/>
      <c r="Q43" s="158"/>
      <c r="R43" s="158"/>
      <c r="S43" s="158"/>
      <c r="T43" s="158"/>
      <c r="U43" s="158"/>
      <c r="V43" s="158"/>
      <c r="W43" s="158"/>
      <c r="X43" s="158"/>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20.100000000000001" customHeight="1" x14ac:dyDescent="0.25">
      <c r="A44" s="156"/>
      <c r="B44" s="152"/>
      <c r="C44" s="152"/>
      <c r="D44" s="152"/>
      <c r="E44" s="152"/>
      <c r="F44" s="15"/>
      <c r="G44" s="152"/>
      <c r="H44" s="152"/>
      <c r="I44" s="152"/>
      <c r="J44" s="152"/>
      <c r="K44" s="1"/>
      <c r="L44" s="158"/>
      <c r="M44" s="158"/>
      <c r="N44" s="158"/>
      <c r="O44" s="158"/>
      <c r="P44" s="158"/>
      <c r="Q44" s="158"/>
      <c r="R44" s="158"/>
      <c r="S44" s="158"/>
      <c r="T44" s="158"/>
      <c r="U44" s="158"/>
      <c r="V44" s="158"/>
      <c r="W44" s="158"/>
      <c r="X44" s="158"/>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20.100000000000001" customHeight="1" x14ac:dyDescent="0.25">
      <c r="A45" s="154"/>
      <c r="B45" s="153"/>
      <c r="C45" s="150"/>
      <c r="D45" s="153"/>
      <c r="E45" s="153"/>
      <c r="F45" s="15"/>
      <c r="G45" s="157"/>
      <c r="H45" s="157"/>
      <c r="I45" s="153"/>
      <c r="J45" s="153"/>
      <c r="K45" s="1"/>
      <c r="L45" s="158" t="e">
        <f>VLOOKUP($A45,$Y$2:$AL$36,2,FALSE)</f>
        <v>#N/A</v>
      </c>
      <c r="M45" s="158" t="e">
        <f>VLOOKUP($A45,$Y$2:$AL$36,3,FALSE)</f>
        <v>#N/A</v>
      </c>
      <c r="N45" s="158" t="e">
        <f>VLOOKUP($A45,$Y$2:$AL$36,4,FALSE)</f>
        <v>#N/A</v>
      </c>
      <c r="O45" s="158" t="e">
        <f>VLOOKUP($A45,$Y$2:$AL$36,5,FALSE)</f>
        <v>#N/A</v>
      </c>
      <c r="P45" s="158" t="e">
        <f>VLOOKUP($A45,$Y$2:$AL$36,6,FALSE)</f>
        <v>#N/A</v>
      </c>
      <c r="Q45" s="158" t="e">
        <f>VLOOKUP($A45,$Y$2:$AL$36,7,FALSE)</f>
        <v>#N/A</v>
      </c>
      <c r="R45" s="158" t="e">
        <f>VLOOKUP($A45,$Y$2:$AL$36,8,FALSE)</f>
        <v>#N/A</v>
      </c>
      <c r="S45" s="158" t="e">
        <f>VLOOKUP($A45,$Y$2:$AL$36,9,FALSE)</f>
        <v>#N/A</v>
      </c>
      <c r="T45" s="158" t="e">
        <f>VLOOKUP($A45,$Y$2:$AL$36,10,FALSE)</f>
        <v>#N/A</v>
      </c>
      <c r="U45" s="158" t="e">
        <f>VLOOKUP($A45,$Y$2:$AL$36,11,FALSE)</f>
        <v>#N/A</v>
      </c>
      <c r="V45" s="158" t="e">
        <f>VLOOKUP($A45,$Y$2:$AL$36,12,FALSE)</f>
        <v>#N/A</v>
      </c>
      <c r="W45" s="158" t="e">
        <f>VLOOKUP($A45,$Y$2:$AL$36,13,FALSE)</f>
        <v>#N/A</v>
      </c>
      <c r="X45" s="158"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20.100000000000001" customHeight="1" x14ac:dyDescent="0.25">
      <c r="A46" s="155"/>
      <c r="B46" s="151"/>
      <c r="C46" s="151"/>
      <c r="D46" s="151"/>
      <c r="E46" s="151"/>
      <c r="F46" s="15"/>
      <c r="G46" s="151"/>
      <c r="H46" s="151"/>
      <c r="I46" s="151"/>
      <c r="J46" s="151"/>
      <c r="K46" s="1"/>
      <c r="L46" s="158"/>
      <c r="M46" s="158"/>
      <c r="N46" s="158"/>
      <c r="O46" s="158"/>
      <c r="P46" s="158"/>
      <c r="Q46" s="158"/>
      <c r="R46" s="158"/>
      <c r="S46" s="158"/>
      <c r="T46" s="158"/>
      <c r="U46" s="158"/>
      <c r="V46" s="158"/>
      <c r="W46" s="158"/>
      <c r="X46" s="158"/>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20.100000000000001" customHeight="1" x14ac:dyDescent="0.25">
      <c r="A47" s="155"/>
      <c r="B47" s="151"/>
      <c r="C47" s="151"/>
      <c r="D47" s="151"/>
      <c r="E47" s="151"/>
      <c r="F47" s="15"/>
      <c r="G47" s="151"/>
      <c r="H47" s="151"/>
      <c r="I47" s="151"/>
      <c r="J47" s="151"/>
      <c r="K47" s="1"/>
      <c r="L47" s="158"/>
      <c r="M47" s="158"/>
      <c r="N47" s="158"/>
      <c r="O47" s="158"/>
      <c r="P47" s="158"/>
      <c r="Q47" s="158"/>
      <c r="R47" s="158"/>
      <c r="S47" s="158"/>
      <c r="T47" s="158"/>
      <c r="U47" s="158"/>
      <c r="V47" s="158"/>
      <c r="W47" s="158"/>
      <c r="X47" s="158"/>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20.100000000000001" customHeight="1" x14ac:dyDescent="0.25">
      <c r="A48" s="155"/>
      <c r="B48" s="151"/>
      <c r="C48" s="151"/>
      <c r="D48" s="151"/>
      <c r="E48" s="151"/>
      <c r="F48" s="15"/>
      <c r="G48" s="151"/>
      <c r="H48" s="151"/>
      <c r="I48" s="151"/>
      <c r="J48" s="151"/>
      <c r="K48" s="1"/>
      <c r="L48" s="158"/>
      <c r="M48" s="158"/>
      <c r="N48" s="158"/>
      <c r="O48" s="158"/>
      <c r="P48" s="158"/>
      <c r="Q48" s="158"/>
      <c r="R48" s="158"/>
      <c r="S48" s="158"/>
      <c r="T48" s="158"/>
      <c r="U48" s="158"/>
      <c r="V48" s="158"/>
      <c r="W48" s="158"/>
      <c r="X48" s="158"/>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20.100000000000001" customHeight="1" x14ac:dyDescent="0.25">
      <c r="A49" s="156"/>
      <c r="B49" s="152"/>
      <c r="C49" s="152"/>
      <c r="D49" s="152"/>
      <c r="E49" s="152"/>
      <c r="F49" s="15"/>
      <c r="G49" s="152"/>
      <c r="H49" s="152"/>
      <c r="I49" s="152"/>
      <c r="J49" s="152"/>
      <c r="K49" s="1"/>
      <c r="L49" s="158"/>
      <c r="M49" s="158"/>
      <c r="N49" s="158"/>
      <c r="O49" s="158"/>
      <c r="P49" s="158"/>
      <c r="Q49" s="158"/>
      <c r="R49" s="158"/>
      <c r="S49" s="158"/>
      <c r="T49" s="158"/>
      <c r="U49" s="158"/>
      <c r="V49" s="158"/>
      <c r="W49" s="158"/>
      <c r="X49" s="158"/>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20.100000000000001" customHeight="1" x14ac:dyDescent="0.25">
      <c r="A50" s="154"/>
      <c r="B50" s="153"/>
      <c r="C50" s="150"/>
      <c r="D50" s="153"/>
      <c r="E50" s="153"/>
      <c r="F50" s="15"/>
      <c r="G50" s="157"/>
      <c r="H50" s="157"/>
      <c r="I50" s="153"/>
      <c r="J50" s="153"/>
      <c r="K50" s="1"/>
      <c r="L50" s="158" t="e">
        <f>VLOOKUP($A50,$Y$2:$AL$36,2,FALSE)</f>
        <v>#N/A</v>
      </c>
      <c r="M50" s="158" t="e">
        <f>VLOOKUP($A50,$Y$2:$AL$36,3,FALSE)</f>
        <v>#N/A</v>
      </c>
      <c r="N50" s="158" t="e">
        <f>VLOOKUP($A50,$Y$2:$AL$36,4,FALSE)</f>
        <v>#N/A</v>
      </c>
      <c r="O50" s="158" t="e">
        <f>VLOOKUP($A50,$Y$2:$AL$36,5,FALSE)</f>
        <v>#N/A</v>
      </c>
      <c r="P50" s="158" t="e">
        <f>VLOOKUP($A50,$Y$2:$AL$36,6,FALSE)</f>
        <v>#N/A</v>
      </c>
      <c r="Q50" s="158" t="e">
        <f>VLOOKUP($A50,$Y$2:$AL$36,7,FALSE)</f>
        <v>#N/A</v>
      </c>
      <c r="R50" s="158" t="e">
        <f>VLOOKUP($A50,$Y$2:$AL$36,8,FALSE)</f>
        <v>#N/A</v>
      </c>
      <c r="S50" s="158" t="e">
        <f>VLOOKUP($A50,$Y$2:$AL$36,9,FALSE)</f>
        <v>#N/A</v>
      </c>
      <c r="T50" s="158" t="e">
        <f>VLOOKUP($A50,$Y$2:$AL$36,10,FALSE)</f>
        <v>#N/A</v>
      </c>
      <c r="U50" s="158" t="e">
        <f>VLOOKUP($A50,$Y$2:$AL$36,11,FALSE)</f>
        <v>#N/A</v>
      </c>
      <c r="V50" s="158" t="e">
        <f>VLOOKUP($A50,$Y$2:$AL$36,12,FALSE)</f>
        <v>#N/A</v>
      </c>
      <c r="W50" s="158" t="e">
        <f>VLOOKUP($A50,$Y$2:$AL$36,13,FALSE)</f>
        <v>#N/A</v>
      </c>
      <c r="X50" s="158"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20.100000000000001" customHeight="1" x14ac:dyDescent="0.25">
      <c r="A51" s="155"/>
      <c r="B51" s="151"/>
      <c r="C51" s="151"/>
      <c r="D51" s="151"/>
      <c r="E51" s="151"/>
      <c r="F51" s="15"/>
      <c r="G51" s="151"/>
      <c r="H51" s="151"/>
      <c r="I51" s="151"/>
      <c r="J51" s="151"/>
      <c r="K51" s="1"/>
      <c r="L51" s="158"/>
      <c r="M51" s="158"/>
      <c r="N51" s="158"/>
      <c r="O51" s="158"/>
      <c r="P51" s="158"/>
      <c r="Q51" s="158"/>
      <c r="R51" s="158"/>
      <c r="S51" s="158"/>
      <c r="T51" s="158"/>
      <c r="U51" s="158"/>
      <c r="V51" s="158"/>
      <c r="W51" s="158"/>
      <c r="X51" s="158"/>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20.100000000000001" customHeight="1" x14ac:dyDescent="0.25">
      <c r="A52" s="155"/>
      <c r="B52" s="151"/>
      <c r="C52" s="151"/>
      <c r="D52" s="151"/>
      <c r="E52" s="151"/>
      <c r="F52" s="15"/>
      <c r="G52" s="151"/>
      <c r="H52" s="151"/>
      <c r="I52" s="151"/>
      <c r="J52" s="151"/>
      <c r="K52" s="1"/>
      <c r="L52" s="158"/>
      <c r="M52" s="158"/>
      <c r="N52" s="158"/>
      <c r="O52" s="158"/>
      <c r="P52" s="158"/>
      <c r="Q52" s="158"/>
      <c r="R52" s="158"/>
      <c r="S52" s="158"/>
      <c r="T52" s="158"/>
      <c r="U52" s="158"/>
      <c r="V52" s="158"/>
      <c r="W52" s="158"/>
      <c r="X52" s="158"/>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20.100000000000001" customHeight="1" x14ac:dyDescent="0.25">
      <c r="A53" s="155"/>
      <c r="B53" s="151"/>
      <c r="C53" s="151"/>
      <c r="D53" s="151"/>
      <c r="E53" s="151"/>
      <c r="F53" s="15"/>
      <c r="G53" s="151"/>
      <c r="H53" s="151"/>
      <c r="I53" s="151"/>
      <c r="J53" s="151"/>
      <c r="K53" s="1"/>
      <c r="L53" s="158"/>
      <c r="M53" s="158"/>
      <c r="N53" s="158"/>
      <c r="O53" s="158"/>
      <c r="P53" s="158"/>
      <c r="Q53" s="158"/>
      <c r="R53" s="158"/>
      <c r="S53" s="158"/>
      <c r="T53" s="158"/>
      <c r="U53" s="158"/>
      <c r="V53" s="158"/>
      <c r="W53" s="158"/>
      <c r="X53" s="158"/>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20.100000000000001" customHeight="1" x14ac:dyDescent="0.25">
      <c r="A54" s="156"/>
      <c r="B54" s="152"/>
      <c r="C54" s="152"/>
      <c r="D54" s="152"/>
      <c r="E54" s="152"/>
      <c r="F54" s="15"/>
      <c r="G54" s="152"/>
      <c r="H54" s="152"/>
      <c r="I54" s="152"/>
      <c r="J54" s="152"/>
      <c r="K54" s="1"/>
      <c r="L54" s="158"/>
      <c r="M54" s="158"/>
      <c r="N54" s="158"/>
      <c r="O54" s="158"/>
      <c r="P54" s="158"/>
      <c r="Q54" s="158"/>
      <c r="R54" s="158"/>
      <c r="S54" s="158"/>
      <c r="T54" s="158"/>
      <c r="U54" s="158"/>
      <c r="V54" s="158"/>
      <c r="W54" s="158"/>
      <c r="X54" s="158"/>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20.100000000000001" customHeight="1" x14ac:dyDescent="0.25">
      <c r="A55" s="154"/>
      <c r="B55" s="153"/>
      <c r="C55" s="150"/>
      <c r="D55" s="153"/>
      <c r="E55" s="153"/>
      <c r="F55" s="15"/>
      <c r="G55" s="157"/>
      <c r="H55" s="157"/>
      <c r="I55" s="153"/>
      <c r="J55" s="153"/>
      <c r="K55" s="1"/>
      <c r="L55" s="158" t="e">
        <f>VLOOKUP($A55,$Y$2:$AL$36,2,FALSE)</f>
        <v>#N/A</v>
      </c>
      <c r="M55" s="158" t="e">
        <f>VLOOKUP($A55,$Y$2:$AL$36,3,FALSE)</f>
        <v>#N/A</v>
      </c>
      <c r="N55" s="158" t="e">
        <f>VLOOKUP($A55,$Y$2:$AL$36,4,FALSE)</f>
        <v>#N/A</v>
      </c>
      <c r="O55" s="158" t="e">
        <f>VLOOKUP($A55,$Y$2:$AL$36,5,FALSE)</f>
        <v>#N/A</v>
      </c>
      <c r="P55" s="158" t="e">
        <f>VLOOKUP($A55,$Y$2:$AL$36,6,FALSE)</f>
        <v>#N/A</v>
      </c>
      <c r="Q55" s="158" t="e">
        <f>VLOOKUP($A55,$Y$2:$AL$36,7,FALSE)</f>
        <v>#N/A</v>
      </c>
      <c r="R55" s="158" t="e">
        <f>VLOOKUP($A55,$Y$2:$AL$36,8,FALSE)</f>
        <v>#N/A</v>
      </c>
      <c r="S55" s="158" t="e">
        <f>VLOOKUP($A55,$Y$2:$AL$36,9,FALSE)</f>
        <v>#N/A</v>
      </c>
      <c r="T55" s="158" t="e">
        <f>VLOOKUP($A55,$Y$2:$AL$36,10,FALSE)</f>
        <v>#N/A</v>
      </c>
      <c r="U55" s="158" t="e">
        <f>VLOOKUP($A55,$Y$2:$AL$36,11,FALSE)</f>
        <v>#N/A</v>
      </c>
      <c r="V55" s="158" t="e">
        <f>VLOOKUP($A55,$Y$2:$AL$36,12,FALSE)</f>
        <v>#N/A</v>
      </c>
      <c r="W55" s="158" t="e">
        <f>VLOOKUP($A55,$Y$2:$AL$36,13,FALSE)</f>
        <v>#N/A</v>
      </c>
      <c r="X55" s="158"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20.100000000000001" customHeight="1" x14ac:dyDescent="0.25">
      <c r="A56" s="155"/>
      <c r="B56" s="151"/>
      <c r="C56" s="151"/>
      <c r="D56" s="151"/>
      <c r="E56" s="151"/>
      <c r="F56" s="15"/>
      <c r="G56" s="151"/>
      <c r="H56" s="151"/>
      <c r="I56" s="151"/>
      <c r="J56" s="151"/>
      <c r="K56" s="1"/>
      <c r="L56" s="158"/>
      <c r="M56" s="158"/>
      <c r="N56" s="158"/>
      <c r="O56" s="158"/>
      <c r="P56" s="158"/>
      <c r="Q56" s="158"/>
      <c r="R56" s="158"/>
      <c r="S56" s="158"/>
      <c r="T56" s="158"/>
      <c r="U56" s="158"/>
      <c r="V56" s="158"/>
      <c r="W56" s="158"/>
      <c r="X56" s="158"/>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20.100000000000001" customHeight="1" x14ac:dyDescent="0.25">
      <c r="A57" s="155"/>
      <c r="B57" s="151"/>
      <c r="C57" s="151"/>
      <c r="D57" s="151"/>
      <c r="E57" s="151"/>
      <c r="F57" s="15"/>
      <c r="G57" s="151"/>
      <c r="H57" s="151"/>
      <c r="I57" s="151"/>
      <c r="J57" s="151"/>
      <c r="K57" s="1"/>
      <c r="L57" s="158"/>
      <c r="M57" s="158"/>
      <c r="N57" s="158"/>
      <c r="O57" s="158"/>
      <c r="P57" s="158"/>
      <c r="Q57" s="158"/>
      <c r="R57" s="158"/>
      <c r="S57" s="158"/>
      <c r="T57" s="158"/>
      <c r="U57" s="158"/>
      <c r="V57" s="158"/>
      <c r="W57" s="158"/>
      <c r="X57" s="158"/>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20.100000000000001" customHeight="1" x14ac:dyDescent="0.25">
      <c r="A58" s="155"/>
      <c r="B58" s="151"/>
      <c r="C58" s="151"/>
      <c r="D58" s="151"/>
      <c r="E58" s="151"/>
      <c r="F58" s="15"/>
      <c r="G58" s="151"/>
      <c r="H58" s="151"/>
      <c r="I58" s="151"/>
      <c r="J58" s="151"/>
      <c r="K58" s="1"/>
      <c r="L58" s="158"/>
      <c r="M58" s="158"/>
      <c r="N58" s="158"/>
      <c r="O58" s="158"/>
      <c r="P58" s="158"/>
      <c r="Q58" s="158"/>
      <c r="R58" s="158"/>
      <c r="S58" s="158"/>
      <c r="T58" s="158"/>
      <c r="U58" s="158"/>
      <c r="V58" s="158"/>
      <c r="W58" s="158"/>
      <c r="X58" s="158"/>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20.100000000000001" customHeight="1" x14ac:dyDescent="0.25">
      <c r="A59" s="156"/>
      <c r="B59" s="152"/>
      <c r="C59" s="152"/>
      <c r="D59" s="152"/>
      <c r="E59" s="152"/>
      <c r="F59" s="15"/>
      <c r="G59" s="152"/>
      <c r="H59" s="152"/>
      <c r="I59" s="152"/>
      <c r="J59" s="152"/>
      <c r="K59" s="1"/>
      <c r="L59" s="158"/>
      <c r="M59" s="158"/>
      <c r="N59" s="158"/>
      <c r="O59" s="158"/>
      <c r="P59" s="158"/>
      <c r="Q59" s="158"/>
      <c r="R59" s="158"/>
      <c r="S59" s="158"/>
      <c r="T59" s="158"/>
      <c r="U59" s="158"/>
      <c r="V59" s="158"/>
      <c r="W59" s="158"/>
      <c r="X59" s="158"/>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20.100000000000001" customHeight="1" x14ac:dyDescent="0.25">
      <c r="A60" s="154"/>
      <c r="B60" s="153"/>
      <c r="C60" s="150"/>
      <c r="D60" s="153"/>
      <c r="E60" s="153"/>
      <c r="F60" s="15"/>
      <c r="G60" s="157"/>
      <c r="H60" s="157"/>
      <c r="I60" s="153"/>
      <c r="J60" s="153"/>
      <c r="K60" s="1"/>
      <c r="L60" s="158" t="e">
        <f>VLOOKUP($A60,$Y$2:$AL$36,2,FALSE)</f>
        <v>#N/A</v>
      </c>
      <c r="M60" s="158" t="e">
        <f>VLOOKUP($A60,$Y$2:$AL$36,3,FALSE)</f>
        <v>#N/A</v>
      </c>
      <c r="N60" s="158" t="e">
        <f>VLOOKUP($A60,$Y$2:$AL$36,4,FALSE)</f>
        <v>#N/A</v>
      </c>
      <c r="O60" s="158" t="e">
        <f>VLOOKUP($A60,$Y$2:$AL$36,5,FALSE)</f>
        <v>#N/A</v>
      </c>
      <c r="P60" s="158" t="e">
        <f>VLOOKUP($A60,$Y$2:$AL$36,6,FALSE)</f>
        <v>#N/A</v>
      </c>
      <c r="Q60" s="158" t="e">
        <f>VLOOKUP($A60,$Y$2:$AL$36,7,FALSE)</f>
        <v>#N/A</v>
      </c>
      <c r="R60" s="158" t="e">
        <f>VLOOKUP($A60,$Y$2:$AL$36,8,FALSE)</f>
        <v>#N/A</v>
      </c>
      <c r="S60" s="158" t="e">
        <f>VLOOKUP($A60,$Y$2:$AL$36,9,FALSE)</f>
        <v>#N/A</v>
      </c>
      <c r="T60" s="158" t="e">
        <f>VLOOKUP($A60,$Y$2:$AL$36,10,FALSE)</f>
        <v>#N/A</v>
      </c>
      <c r="U60" s="158" t="e">
        <f>VLOOKUP($A60,$Y$2:$AL$36,11,FALSE)</f>
        <v>#N/A</v>
      </c>
      <c r="V60" s="158" t="e">
        <f>VLOOKUP($A60,$Y$2:$AL$36,12,FALSE)</f>
        <v>#N/A</v>
      </c>
      <c r="W60" s="158" t="e">
        <f>VLOOKUP($A60,$Y$2:$AL$36,13,FALSE)</f>
        <v>#N/A</v>
      </c>
      <c r="X60" s="158"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20.100000000000001" customHeight="1" x14ac:dyDescent="0.25">
      <c r="A61" s="155"/>
      <c r="B61" s="151"/>
      <c r="C61" s="151"/>
      <c r="D61" s="151"/>
      <c r="E61" s="151"/>
      <c r="F61" s="15"/>
      <c r="G61" s="151"/>
      <c r="H61" s="151"/>
      <c r="I61" s="151"/>
      <c r="J61" s="151"/>
      <c r="K61" s="1"/>
      <c r="L61" s="158"/>
      <c r="M61" s="158"/>
      <c r="N61" s="158"/>
      <c r="O61" s="158"/>
      <c r="P61" s="158"/>
      <c r="Q61" s="158"/>
      <c r="R61" s="158"/>
      <c r="S61" s="158"/>
      <c r="T61" s="158"/>
      <c r="U61" s="158"/>
      <c r="V61" s="158"/>
      <c r="W61" s="158"/>
      <c r="X61" s="158"/>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20.100000000000001" customHeight="1" x14ac:dyDescent="0.25">
      <c r="A62" s="155"/>
      <c r="B62" s="151"/>
      <c r="C62" s="151"/>
      <c r="D62" s="151"/>
      <c r="E62" s="151"/>
      <c r="F62" s="15"/>
      <c r="G62" s="151"/>
      <c r="H62" s="151"/>
      <c r="I62" s="151"/>
      <c r="J62" s="151"/>
      <c r="K62" s="1"/>
      <c r="L62" s="158"/>
      <c r="M62" s="158"/>
      <c r="N62" s="158"/>
      <c r="O62" s="158"/>
      <c r="P62" s="158"/>
      <c r="Q62" s="158"/>
      <c r="R62" s="158"/>
      <c r="S62" s="158"/>
      <c r="T62" s="158"/>
      <c r="U62" s="158"/>
      <c r="V62" s="158"/>
      <c r="W62" s="158"/>
      <c r="X62" s="158"/>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20.100000000000001" customHeight="1" x14ac:dyDescent="0.25">
      <c r="A63" s="155"/>
      <c r="B63" s="151"/>
      <c r="C63" s="151"/>
      <c r="D63" s="151"/>
      <c r="E63" s="151"/>
      <c r="F63" s="15"/>
      <c r="G63" s="151"/>
      <c r="H63" s="151"/>
      <c r="I63" s="151"/>
      <c r="J63" s="151"/>
      <c r="K63" s="1"/>
      <c r="L63" s="158"/>
      <c r="M63" s="158"/>
      <c r="N63" s="158"/>
      <c r="O63" s="158"/>
      <c r="P63" s="158"/>
      <c r="Q63" s="158"/>
      <c r="R63" s="158"/>
      <c r="S63" s="158"/>
      <c r="T63" s="158"/>
      <c r="U63" s="158"/>
      <c r="V63" s="158"/>
      <c r="W63" s="158"/>
      <c r="X63" s="158"/>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20.100000000000001" customHeight="1" x14ac:dyDescent="0.25">
      <c r="A64" s="156"/>
      <c r="B64" s="152"/>
      <c r="C64" s="152"/>
      <c r="D64" s="152"/>
      <c r="E64" s="152"/>
      <c r="F64" s="15"/>
      <c r="G64" s="152"/>
      <c r="H64" s="152"/>
      <c r="I64" s="152"/>
      <c r="J64" s="152"/>
      <c r="K64" s="1"/>
      <c r="L64" s="158"/>
      <c r="M64" s="158"/>
      <c r="N64" s="158"/>
      <c r="O64" s="158"/>
      <c r="P64" s="158"/>
      <c r="Q64" s="158"/>
      <c r="R64" s="158"/>
      <c r="S64" s="158"/>
      <c r="T64" s="158"/>
      <c r="U64" s="158"/>
      <c r="V64" s="158"/>
      <c r="W64" s="158"/>
      <c r="X64" s="158"/>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20.100000000000001" customHeight="1" x14ac:dyDescent="0.25">
      <c r="A65" s="154"/>
      <c r="B65" s="153"/>
      <c r="C65" s="150"/>
      <c r="D65" s="153"/>
      <c r="E65" s="153"/>
      <c r="F65" s="15"/>
      <c r="G65" s="157"/>
      <c r="H65" s="157"/>
      <c r="I65" s="153"/>
      <c r="J65" s="153"/>
      <c r="K65" s="1"/>
      <c r="L65" s="158" t="e">
        <f>VLOOKUP($A65,$Y$2:$AL$36,2,FALSE)</f>
        <v>#N/A</v>
      </c>
      <c r="M65" s="158" t="e">
        <f>VLOOKUP($A65,$Y$2:$AL$36,3,FALSE)</f>
        <v>#N/A</v>
      </c>
      <c r="N65" s="158" t="e">
        <f>VLOOKUP($A65,$Y$2:$AL$36,4,FALSE)</f>
        <v>#N/A</v>
      </c>
      <c r="O65" s="158" t="e">
        <f>VLOOKUP($A65,$Y$2:$AL$36,5,FALSE)</f>
        <v>#N/A</v>
      </c>
      <c r="P65" s="158" t="e">
        <f>VLOOKUP($A65,$Y$2:$AL$36,6,FALSE)</f>
        <v>#N/A</v>
      </c>
      <c r="Q65" s="158" t="e">
        <f>VLOOKUP($A65,$Y$2:$AL$36,7,FALSE)</f>
        <v>#N/A</v>
      </c>
      <c r="R65" s="158" t="e">
        <f>VLOOKUP($A65,$Y$2:$AL$36,8,FALSE)</f>
        <v>#N/A</v>
      </c>
      <c r="S65" s="158" t="e">
        <f>VLOOKUP($A65,$Y$2:$AL$36,9,FALSE)</f>
        <v>#N/A</v>
      </c>
      <c r="T65" s="158" t="e">
        <f>VLOOKUP($A65,$Y$2:$AL$36,10,FALSE)</f>
        <v>#N/A</v>
      </c>
      <c r="U65" s="158" t="e">
        <f>VLOOKUP($A65,$Y$2:$AL$36,11,FALSE)</f>
        <v>#N/A</v>
      </c>
      <c r="V65" s="158" t="e">
        <f>VLOOKUP($A65,$Y$2:$AL$36,12,FALSE)</f>
        <v>#N/A</v>
      </c>
      <c r="W65" s="158" t="e">
        <f>VLOOKUP($A65,$Y$2:$AL$36,13,FALSE)</f>
        <v>#N/A</v>
      </c>
      <c r="X65" s="158"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20.100000000000001" customHeight="1" x14ac:dyDescent="0.25">
      <c r="A66" s="155"/>
      <c r="B66" s="151"/>
      <c r="C66" s="151"/>
      <c r="D66" s="151"/>
      <c r="E66" s="151"/>
      <c r="F66" s="15"/>
      <c r="G66" s="151"/>
      <c r="H66" s="151"/>
      <c r="I66" s="151"/>
      <c r="J66" s="151"/>
      <c r="K66" s="1"/>
      <c r="L66" s="158"/>
      <c r="M66" s="158"/>
      <c r="N66" s="158"/>
      <c r="O66" s="158"/>
      <c r="P66" s="158"/>
      <c r="Q66" s="158"/>
      <c r="R66" s="158"/>
      <c r="S66" s="158"/>
      <c r="T66" s="158"/>
      <c r="U66" s="158"/>
      <c r="V66" s="158"/>
      <c r="W66" s="158"/>
      <c r="X66" s="158"/>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20.100000000000001" customHeight="1" x14ac:dyDescent="0.25">
      <c r="A67" s="155"/>
      <c r="B67" s="151"/>
      <c r="C67" s="151"/>
      <c r="D67" s="151"/>
      <c r="E67" s="151"/>
      <c r="F67" s="15"/>
      <c r="G67" s="151"/>
      <c r="H67" s="151"/>
      <c r="I67" s="151"/>
      <c r="J67" s="151"/>
      <c r="K67" s="1"/>
      <c r="L67" s="158"/>
      <c r="M67" s="158"/>
      <c r="N67" s="158"/>
      <c r="O67" s="158"/>
      <c r="P67" s="158"/>
      <c r="Q67" s="158"/>
      <c r="R67" s="158"/>
      <c r="S67" s="158"/>
      <c r="T67" s="158"/>
      <c r="U67" s="158"/>
      <c r="V67" s="158"/>
      <c r="W67" s="158"/>
      <c r="X67" s="158"/>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20.100000000000001" customHeight="1" x14ac:dyDescent="0.25">
      <c r="A68" s="155"/>
      <c r="B68" s="151"/>
      <c r="C68" s="151"/>
      <c r="D68" s="151"/>
      <c r="E68" s="151"/>
      <c r="F68" s="15"/>
      <c r="G68" s="151"/>
      <c r="H68" s="151"/>
      <c r="I68" s="151"/>
      <c r="J68" s="151"/>
      <c r="K68" s="1"/>
      <c r="L68" s="158"/>
      <c r="M68" s="158"/>
      <c r="N68" s="158"/>
      <c r="O68" s="158"/>
      <c r="P68" s="158"/>
      <c r="Q68" s="158"/>
      <c r="R68" s="158"/>
      <c r="S68" s="158"/>
      <c r="T68" s="158"/>
      <c r="U68" s="158"/>
      <c r="V68" s="158"/>
      <c r="W68" s="158"/>
      <c r="X68" s="158"/>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20.100000000000001" customHeight="1" x14ac:dyDescent="0.25">
      <c r="A69" s="156"/>
      <c r="B69" s="152"/>
      <c r="C69" s="152"/>
      <c r="D69" s="152"/>
      <c r="E69" s="152"/>
      <c r="F69" s="15"/>
      <c r="G69" s="152"/>
      <c r="H69" s="152"/>
      <c r="I69" s="152"/>
      <c r="J69" s="152"/>
      <c r="K69" s="1"/>
      <c r="L69" s="158"/>
      <c r="M69" s="158"/>
      <c r="N69" s="158"/>
      <c r="O69" s="158"/>
      <c r="P69" s="158"/>
      <c r="Q69" s="158"/>
      <c r="R69" s="158"/>
      <c r="S69" s="158"/>
      <c r="T69" s="158"/>
      <c r="U69" s="158"/>
      <c r="V69" s="158"/>
      <c r="W69" s="158"/>
      <c r="X69" s="158"/>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20.100000000000001" customHeight="1" x14ac:dyDescent="0.25">
      <c r="A70" s="154"/>
      <c r="B70" s="153"/>
      <c r="C70" s="150"/>
      <c r="D70" s="153"/>
      <c r="E70" s="153"/>
      <c r="F70" s="15"/>
      <c r="G70" s="157"/>
      <c r="H70" s="157"/>
      <c r="I70" s="153"/>
      <c r="J70" s="153"/>
      <c r="K70" s="1"/>
      <c r="L70" s="158" t="e">
        <f>VLOOKUP($A70,$Y$2:$AL$36,2,FALSE)</f>
        <v>#N/A</v>
      </c>
      <c r="M70" s="158" t="e">
        <f>VLOOKUP($A70,$Y$2:$AL$36,3,FALSE)</f>
        <v>#N/A</v>
      </c>
      <c r="N70" s="158" t="e">
        <f>VLOOKUP($A70,$Y$2:$AL$36,4,FALSE)</f>
        <v>#N/A</v>
      </c>
      <c r="O70" s="158" t="e">
        <f>VLOOKUP($A70,$Y$2:$AL$36,5,FALSE)</f>
        <v>#N/A</v>
      </c>
      <c r="P70" s="158" t="e">
        <f>VLOOKUP($A70,$Y$2:$AL$36,6,FALSE)</f>
        <v>#N/A</v>
      </c>
      <c r="Q70" s="158" t="e">
        <f>VLOOKUP($A70,$Y$2:$AL$36,7,FALSE)</f>
        <v>#N/A</v>
      </c>
      <c r="R70" s="158" t="e">
        <f>VLOOKUP($A70,$Y$2:$AL$36,8,FALSE)</f>
        <v>#N/A</v>
      </c>
      <c r="S70" s="158" t="e">
        <f>VLOOKUP($A70,$Y$2:$AL$36,9,FALSE)</f>
        <v>#N/A</v>
      </c>
      <c r="T70" s="158" t="e">
        <f>VLOOKUP($A70,$Y$2:$AL$36,10,FALSE)</f>
        <v>#N/A</v>
      </c>
      <c r="U70" s="158" t="e">
        <f>VLOOKUP($A70,$Y$2:$AL$36,11,FALSE)</f>
        <v>#N/A</v>
      </c>
      <c r="V70" s="158" t="e">
        <f>VLOOKUP($A70,$Y$2:$AL$36,12,FALSE)</f>
        <v>#N/A</v>
      </c>
      <c r="W70" s="158" t="e">
        <f>VLOOKUP($A70,$Y$2:$AL$36,13,FALSE)</f>
        <v>#N/A</v>
      </c>
      <c r="X70" s="158"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20.100000000000001" customHeight="1" x14ac:dyDescent="0.25">
      <c r="A71" s="155"/>
      <c r="B71" s="151"/>
      <c r="C71" s="151"/>
      <c r="D71" s="151"/>
      <c r="E71" s="151"/>
      <c r="F71" s="15"/>
      <c r="G71" s="151"/>
      <c r="H71" s="151"/>
      <c r="I71" s="151"/>
      <c r="J71" s="151"/>
      <c r="K71" s="1"/>
      <c r="L71" s="158"/>
      <c r="M71" s="158"/>
      <c r="N71" s="158"/>
      <c r="O71" s="158"/>
      <c r="P71" s="158"/>
      <c r="Q71" s="158"/>
      <c r="R71" s="158"/>
      <c r="S71" s="158"/>
      <c r="T71" s="158"/>
      <c r="U71" s="158"/>
      <c r="V71" s="158"/>
      <c r="W71" s="158"/>
      <c r="X71" s="158"/>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20.100000000000001" customHeight="1" x14ac:dyDescent="0.25">
      <c r="A72" s="155"/>
      <c r="B72" s="151"/>
      <c r="C72" s="151"/>
      <c r="D72" s="151"/>
      <c r="E72" s="151"/>
      <c r="F72" s="15"/>
      <c r="G72" s="151"/>
      <c r="H72" s="151"/>
      <c r="I72" s="151"/>
      <c r="J72" s="151"/>
      <c r="K72" s="1"/>
      <c r="L72" s="158"/>
      <c r="M72" s="158"/>
      <c r="N72" s="158"/>
      <c r="O72" s="158"/>
      <c r="P72" s="158"/>
      <c r="Q72" s="158"/>
      <c r="R72" s="158"/>
      <c r="S72" s="158"/>
      <c r="T72" s="158"/>
      <c r="U72" s="158"/>
      <c r="V72" s="158"/>
      <c r="W72" s="158"/>
      <c r="X72" s="158"/>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20.100000000000001" customHeight="1" x14ac:dyDescent="0.25">
      <c r="A73" s="155"/>
      <c r="B73" s="151"/>
      <c r="C73" s="151"/>
      <c r="D73" s="151"/>
      <c r="E73" s="151"/>
      <c r="F73" s="15"/>
      <c r="G73" s="151"/>
      <c r="H73" s="151"/>
      <c r="I73" s="151"/>
      <c r="J73" s="151"/>
      <c r="K73" s="1"/>
      <c r="L73" s="158"/>
      <c r="M73" s="158"/>
      <c r="N73" s="158"/>
      <c r="O73" s="158"/>
      <c r="P73" s="158"/>
      <c r="Q73" s="158"/>
      <c r="R73" s="158"/>
      <c r="S73" s="158"/>
      <c r="T73" s="158"/>
      <c r="U73" s="158"/>
      <c r="V73" s="158"/>
      <c r="W73" s="158"/>
      <c r="X73" s="158"/>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20.100000000000001" customHeight="1" x14ac:dyDescent="0.25">
      <c r="A74" s="156"/>
      <c r="B74" s="152"/>
      <c r="C74" s="152"/>
      <c r="D74" s="152"/>
      <c r="E74" s="152"/>
      <c r="F74" s="15"/>
      <c r="G74" s="152"/>
      <c r="H74" s="152"/>
      <c r="I74" s="152"/>
      <c r="J74" s="152"/>
      <c r="K74" s="1"/>
      <c r="L74" s="158"/>
      <c r="M74" s="158"/>
      <c r="N74" s="158"/>
      <c r="O74" s="158"/>
      <c r="P74" s="158"/>
      <c r="Q74" s="158"/>
      <c r="R74" s="158"/>
      <c r="S74" s="158"/>
      <c r="T74" s="158"/>
      <c r="U74" s="158"/>
      <c r="V74" s="158"/>
      <c r="W74" s="158"/>
      <c r="X74" s="158"/>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80" ht="15" x14ac:dyDescent="0.2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80" ht="15" x14ac:dyDescent="0.2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80" ht="15" x14ac:dyDescent="0.2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80" ht="15" x14ac:dyDescent="0.2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80" ht="15" x14ac:dyDescent="0.2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80" ht="15" x14ac:dyDescent="0.2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x14ac:dyDescent="0.2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x14ac:dyDescent="0.2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x14ac:dyDescent="0.2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x14ac:dyDescent="0.2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x14ac:dyDescent="0.2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x14ac:dyDescent="0.2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x14ac:dyDescent="0.2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x14ac:dyDescent="0.2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x14ac:dyDescent="0.2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x14ac:dyDescent="0.2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x14ac:dyDescent="0.2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x14ac:dyDescent="0.2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x14ac:dyDescent="0.2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x14ac:dyDescent="0.2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x14ac:dyDescent="0.2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x14ac:dyDescent="0.2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x14ac:dyDescent="0.2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x14ac:dyDescent="0.2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x14ac:dyDescent="0.2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x14ac:dyDescent="0.2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x14ac:dyDescent="0.2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x14ac:dyDescent="0.2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x14ac:dyDescent="0.2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x14ac:dyDescent="0.2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x14ac:dyDescent="0.2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x14ac:dyDescent="0.2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x14ac:dyDescent="0.2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x14ac:dyDescent="0.2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x14ac:dyDescent="0.2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x14ac:dyDescent="0.2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x14ac:dyDescent="0.2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x14ac:dyDescent="0.2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x14ac:dyDescent="0.2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x14ac:dyDescent="0.2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x14ac:dyDescent="0.2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x14ac:dyDescent="0.2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x14ac:dyDescent="0.2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x14ac:dyDescent="0.2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x14ac:dyDescent="0.2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x14ac:dyDescent="0.2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x14ac:dyDescent="0.2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x14ac:dyDescent="0.2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x14ac:dyDescent="0.2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x14ac:dyDescent="0.2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x14ac:dyDescent="0.2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x14ac:dyDescent="0.2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x14ac:dyDescent="0.2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x14ac:dyDescent="0.2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x14ac:dyDescent="0.2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x14ac:dyDescent="0.2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x14ac:dyDescent="0.2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x14ac:dyDescent="0.2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x14ac:dyDescent="0.2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x14ac:dyDescent="0.2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x14ac:dyDescent="0.2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x14ac:dyDescent="0.2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x14ac:dyDescent="0.2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x14ac:dyDescent="0.2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x14ac:dyDescent="0.2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x14ac:dyDescent="0.2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x14ac:dyDescent="0.2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x14ac:dyDescent="0.2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x14ac:dyDescent="0.2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x14ac:dyDescent="0.2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x14ac:dyDescent="0.2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x14ac:dyDescent="0.2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x14ac:dyDescent="0.2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x14ac:dyDescent="0.2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x14ac:dyDescent="0.2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x14ac:dyDescent="0.2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x14ac:dyDescent="0.2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x14ac:dyDescent="0.2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x14ac:dyDescent="0.2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x14ac:dyDescent="0.2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x14ac:dyDescent="0.2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x14ac:dyDescent="0.2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x14ac:dyDescent="0.2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x14ac:dyDescent="0.2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x14ac:dyDescent="0.2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x14ac:dyDescent="0.2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x14ac:dyDescent="0.2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x14ac:dyDescent="0.2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x14ac:dyDescent="0.2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x14ac:dyDescent="0.2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x14ac:dyDescent="0.2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x14ac:dyDescent="0.2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x14ac:dyDescent="0.2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x14ac:dyDescent="0.2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x14ac:dyDescent="0.2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x14ac:dyDescent="0.2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x14ac:dyDescent="0.2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x14ac:dyDescent="0.2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x14ac:dyDescent="0.2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x14ac:dyDescent="0.2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x14ac:dyDescent="0.2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x14ac:dyDescent="0.2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x14ac:dyDescent="0.2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x14ac:dyDescent="0.2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x14ac:dyDescent="0.2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x14ac:dyDescent="0.2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x14ac:dyDescent="0.2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x14ac:dyDescent="0.2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x14ac:dyDescent="0.2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x14ac:dyDescent="0.2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x14ac:dyDescent="0.2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x14ac:dyDescent="0.2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x14ac:dyDescent="0.2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x14ac:dyDescent="0.2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x14ac:dyDescent="0.2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x14ac:dyDescent="0.2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x14ac:dyDescent="0.2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x14ac:dyDescent="0.2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x14ac:dyDescent="0.2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x14ac:dyDescent="0.2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x14ac:dyDescent="0.2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x14ac:dyDescent="0.2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x14ac:dyDescent="0.2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x14ac:dyDescent="0.2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x14ac:dyDescent="0.2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x14ac:dyDescent="0.2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x14ac:dyDescent="0.2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x14ac:dyDescent="0.2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x14ac:dyDescent="0.2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x14ac:dyDescent="0.2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x14ac:dyDescent="0.2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x14ac:dyDescent="0.2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x14ac:dyDescent="0.2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x14ac:dyDescent="0.2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x14ac:dyDescent="0.2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x14ac:dyDescent="0.2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x14ac:dyDescent="0.2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x14ac:dyDescent="0.2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x14ac:dyDescent="0.2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x14ac:dyDescent="0.2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x14ac:dyDescent="0.2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x14ac:dyDescent="0.2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x14ac:dyDescent="0.2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x14ac:dyDescent="0.2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x14ac:dyDescent="0.2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x14ac:dyDescent="0.2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x14ac:dyDescent="0.2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x14ac:dyDescent="0.2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x14ac:dyDescent="0.2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x14ac:dyDescent="0.2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x14ac:dyDescent="0.2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x14ac:dyDescent="0.2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x14ac:dyDescent="0.2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x14ac:dyDescent="0.2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x14ac:dyDescent="0.2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x14ac:dyDescent="0.2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x14ac:dyDescent="0.2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x14ac:dyDescent="0.2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x14ac:dyDescent="0.2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x14ac:dyDescent="0.2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x14ac:dyDescent="0.2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x14ac:dyDescent="0.2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x14ac:dyDescent="0.2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x14ac:dyDescent="0.2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x14ac:dyDescent="0.2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x14ac:dyDescent="0.2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x14ac:dyDescent="0.2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x14ac:dyDescent="0.2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x14ac:dyDescent="0.2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x14ac:dyDescent="0.2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x14ac:dyDescent="0.2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x14ac:dyDescent="0.2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x14ac:dyDescent="0.2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x14ac:dyDescent="0.2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x14ac:dyDescent="0.2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x14ac:dyDescent="0.2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x14ac:dyDescent="0.2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x14ac:dyDescent="0.2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x14ac:dyDescent="0.2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x14ac:dyDescent="0.2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x14ac:dyDescent="0.2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x14ac:dyDescent="0.2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x14ac:dyDescent="0.2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x14ac:dyDescent="0.2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x14ac:dyDescent="0.2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x14ac:dyDescent="0.2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x14ac:dyDescent="0.2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x14ac:dyDescent="0.2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x14ac:dyDescent="0.2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x14ac:dyDescent="0.2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x14ac:dyDescent="0.2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x14ac:dyDescent="0.2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x14ac:dyDescent="0.2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x14ac:dyDescent="0.2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x14ac:dyDescent="0.2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x14ac:dyDescent="0.2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x14ac:dyDescent="0.2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x14ac:dyDescent="0.2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x14ac:dyDescent="0.2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x14ac:dyDescent="0.2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x14ac:dyDescent="0.2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x14ac:dyDescent="0.2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x14ac:dyDescent="0.2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x14ac:dyDescent="0.2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x14ac:dyDescent="0.2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x14ac:dyDescent="0.2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x14ac:dyDescent="0.2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x14ac:dyDescent="0.2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x14ac:dyDescent="0.2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x14ac:dyDescent="0.2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x14ac:dyDescent="0.2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x14ac:dyDescent="0.2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x14ac:dyDescent="0.2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x14ac:dyDescent="0.2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x14ac:dyDescent="0.2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x14ac:dyDescent="0.2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x14ac:dyDescent="0.2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x14ac:dyDescent="0.2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x14ac:dyDescent="0.2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x14ac:dyDescent="0.2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x14ac:dyDescent="0.2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x14ac:dyDescent="0.2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x14ac:dyDescent="0.2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x14ac:dyDescent="0.2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x14ac:dyDescent="0.2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x14ac:dyDescent="0.2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x14ac:dyDescent="0.2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x14ac:dyDescent="0.2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x14ac:dyDescent="0.2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x14ac:dyDescent="0.2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x14ac:dyDescent="0.2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x14ac:dyDescent="0.2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x14ac:dyDescent="0.2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x14ac:dyDescent="0.2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x14ac:dyDescent="0.2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x14ac:dyDescent="0.2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x14ac:dyDescent="0.2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x14ac:dyDescent="0.2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x14ac:dyDescent="0.2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x14ac:dyDescent="0.2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x14ac:dyDescent="0.2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x14ac:dyDescent="0.2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x14ac:dyDescent="0.2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x14ac:dyDescent="0.2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x14ac:dyDescent="0.2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x14ac:dyDescent="0.2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x14ac:dyDescent="0.2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x14ac:dyDescent="0.2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x14ac:dyDescent="0.2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x14ac:dyDescent="0.2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x14ac:dyDescent="0.2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x14ac:dyDescent="0.2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x14ac:dyDescent="0.2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x14ac:dyDescent="0.2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x14ac:dyDescent="0.2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x14ac:dyDescent="0.2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x14ac:dyDescent="0.2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x14ac:dyDescent="0.2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x14ac:dyDescent="0.2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x14ac:dyDescent="0.2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x14ac:dyDescent="0.2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x14ac:dyDescent="0.2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x14ac:dyDescent="0.2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x14ac:dyDescent="0.2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x14ac:dyDescent="0.2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x14ac:dyDescent="0.2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x14ac:dyDescent="0.2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x14ac:dyDescent="0.2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x14ac:dyDescent="0.2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x14ac:dyDescent="0.2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spans="10:80" ht="15" x14ac:dyDescent="0.25">
      <c r="Y345" s="12"/>
    </row>
    <row r="346" spans="10:80" ht="15" x14ac:dyDescent="0.25">
      <c r="Y346" s="12"/>
    </row>
    <row r="347" spans="10:80" ht="15" x14ac:dyDescent="0.25">
      <c r="Y347" s="12"/>
    </row>
    <row r="348" spans="10:80" ht="15" x14ac:dyDescent="0.25">
      <c r="Y348" s="12"/>
    </row>
    <row r="349" spans="10:80" ht="15" x14ac:dyDescent="0.25">
      <c r="Y349" s="12"/>
    </row>
    <row r="350" spans="10:80" ht="15" x14ac:dyDescent="0.25">
      <c r="Y350" s="12"/>
    </row>
    <row r="351" spans="10:80" ht="15" x14ac:dyDescent="0.25">
      <c r="Y351" s="12"/>
    </row>
    <row r="352" spans="10:80" ht="15" x14ac:dyDescent="0.25">
      <c r="Y352" s="12"/>
    </row>
  </sheetData>
  <sheetProtection password="DC0B" sheet="1" objects="1" scenarios="1" formatRows="0"/>
  <mergeCells count="309">
    <mergeCell ref="X70:X74"/>
    <mergeCell ref="R70:R74"/>
    <mergeCell ref="S70:S74"/>
    <mergeCell ref="T70:T74"/>
    <mergeCell ref="U70:U74"/>
    <mergeCell ref="V70:V74"/>
    <mergeCell ref="W70:W74"/>
    <mergeCell ref="L70:L74"/>
    <mergeCell ref="M70:M74"/>
    <mergeCell ref="N70:N74"/>
    <mergeCell ref="O70:O74"/>
    <mergeCell ref="P70:P74"/>
    <mergeCell ref="Q70:Q74"/>
    <mergeCell ref="X65:X69"/>
    <mergeCell ref="A70:A74"/>
    <mergeCell ref="B70:B74"/>
    <mergeCell ref="C70:C74"/>
    <mergeCell ref="D70:D74"/>
    <mergeCell ref="E70:E74"/>
    <mergeCell ref="G70:G74"/>
    <mergeCell ref="H70:H74"/>
    <mergeCell ref="I70:I74"/>
    <mergeCell ref="J70:J74"/>
    <mergeCell ref="R65:R69"/>
    <mergeCell ref="S65:S69"/>
    <mergeCell ref="T65:T69"/>
    <mergeCell ref="U65:U69"/>
    <mergeCell ref="V65:V69"/>
    <mergeCell ref="W65:W69"/>
    <mergeCell ref="L65:L69"/>
    <mergeCell ref="M65:M69"/>
    <mergeCell ref="N65:N69"/>
    <mergeCell ref="O65:O69"/>
    <mergeCell ref="P65:P69"/>
    <mergeCell ref="Q65:Q69"/>
    <mergeCell ref="X60:X64"/>
    <mergeCell ref="A65:A69"/>
    <mergeCell ref="B65:B69"/>
    <mergeCell ref="C65:C69"/>
    <mergeCell ref="D65:D69"/>
    <mergeCell ref="E65:E69"/>
    <mergeCell ref="G65:G69"/>
    <mergeCell ref="H65:H69"/>
    <mergeCell ref="I65:I69"/>
    <mergeCell ref="J65:J69"/>
    <mergeCell ref="R60:R64"/>
    <mergeCell ref="S60:S64"/>
    <mergeCell ref="T60:T64"/>
    <mergeCell ref="U60:U64"/>
    <mergeCell ref="V60:V64"/>
    <mergeCell ref="W60:W64"/>
    <mergeCell ref="L60:L64"/>
    <mergeCell ref="M60:M64"/>
    <mergeCell ref="N60:N64"/>
    <mergeCell ref="O60:O64"/>
    <mergeCell ref="P60:P64"/>
    <mergeCell ref="Q60:Q64"/>
    <mergeCell ref="X55:X59"/>
    <mergeCell ref="A60:A64"/>
    <mergeCell ref="B60:B64"/>
    <mergeCell ref="C60:C64"/>
    <mergeCell ref="D60:D64"/>
    <mergeCell ref="E60:E64"/>
    <mergeCell ref="G60:G64"/>
    <mergeCell ref="H60:H64"/>
    <mergeCell ref="I60:I64"/>
    <mergeCell ref="J60:J64"/>
    <mergeCell ref="R55:R59"/>
    <mergeCell ref="S55:S59"/>
    <mergeCell ref="T55:T59"/>
    <mergeCell ref="U55:U59"/>
    <mergeCell ref="V55:V59"/>
    <mergeCell ref="W55:W59"/>
    <mergeCell ref="L55:L59"/>
    <mergeCell ref="M55:M59"/>
    <mergeCell ref="N55:N59"/>
    <mergeCell ref="O55:O59"/>
    <mergeCell ref="P55:P59"/>
    <mergeCell ref="Q55:Q59"/>
    <mergeCell ref="X50:X54"/>
    <mergeCell ref="A55:A59"/>
    <mergeCell ref="B55:B59"/>
    <mergeCell ref="C55:C59"/>
    <mergeCell ref="D55:D59"/>
    <mergeCell ref="E55:E59"/>
    <mergeCell ref="G55:G59"/>
    <mergeCell ref="H55:H59"/>
    <mergeCell ref="I55:I59"/>
    <mergeCell ref="J55:J59"/>
    <mergeCell ref="R50:R54"/>
    <mergeCell ref="S50:S54"/>
    <mergeCell ref="T50:T54"/>
    <mergeCell ref="U50:U54"/>
    <mergeCell ref="V50:V54"/>
    <mergeCell ref="W50:W54"/>
    <mergeCell ref="L50:L54"/>
    <mergeCell ref="M50:M54"/>
    <mergeCell ref="N50:N54"/>
    <mergeCell ref="O50:O54"/>
    <mergeCell ref="P50:P54"/>
    <mergeCell ref="Q50:Q54"/>
    <mergeCell ref="X45:X49"/>
    <mergeCell ref="A50:A54"/>
    <mergeCell ref="B50:B54"/>
    <mergeCell ref="C50:C54"/>
    <mergeCell ref="D50:D54"/>
    <mergeCell ref="E50:E54"/>
    <mergeCell ref="G50:G54"/>
    <mergeCell ref="H50:H54"/>
    <mergeCell ref="I50:I54"/>
    <mergeCell ref="J50:J54"/>
    <mergeCell ref="R45:R49"/>
    <mergeCell ref="S45:S49"/>
    <mergeCell ref="T45:T49"/>
    <mergeCell ref="U45:U49"/>
    <mergeCell ref="V45:V49"/>
    <mergeCell ref="W45:W49"/>
    <mergeCell ref="L45:L49"/>
    <mergeCell ref="M45:M49"/>
    <mergeCell ref="N45:N49"/>
    <mergeCell ref="O45:O49"/>
    <mergeCell ref="P45:P49"/>
    <mergeCell ref="Q45:Q49"/>
    <mergeCell ref="X40:X44"/>
    <mergeCell ref="A45:A49"/>
    <mergeCell ref="B45:B49"/>
    <mergeCell ref="C45:C49"/>
    <mergeCell ref="D45:D49"/>
    <mergeCell ref="E45:E49"/>
    <mergeCell ref="G45:G49"/>
    <mergeCell ref="H45:H49"/>
    <mergeCell ref="I45:I49"/>
    <mergeCell ref="J45:J49"/>
    <mergeCell ref="R40:R44"/>
    <mergeCell ref="S40:S44"/>
    <mergeCell ref="T40:T44"/>
    <mergeCell ref="U40:U44"/>
    <mergeCell ref="V40:V44"/>
    <mergeCell ref="W40:W44"/>
    <mergeCell ref="L40:L44"/>
    <mergeCell ref="M40:M44"/>
    <mergeCell ref="N40:N44"/>
    <mergeCell ref="O40:O44"/>
    <mergeCell ref="P40:P44"/>
    <mergeCell ref="Q40:Q44"/>
    <mergeCell ref="X35:X39"/>
    <mergeCell ref="A40:A44"/>
    <mergeCell ref="B40:B44"/>
    <mergeCell ref="C40:C44"/>
    <mergeCell ref="D40:D44"/>
    <mergeCell ref="E40:E44"/>
    <mergeCell ref="G40:G44"/>
    <mergeCell ref="H40:H44"/>
    <mergeCell ref="I40:I44"/>
    <mergeCell ref="J40:J44"/>
    <mergeCell ref="R35:R39"/>
    <mergeCell ref="S35:S39"/>
    <mergeCell ref="T35:T39"/>
    <mergeCell ref="U35:U39"/>
    <mergeCell ref="V35:V39"/>
    <mergeCell ref="W35:W39"/>
    <mergeCell ref="L35:L39"/>
    <mergeCell ref="M35:M39"/>
    <mergeCell ref="N35:N39"/>
    <mergeCell ref="O35:O39"/>
    <mergeCell ref="P35:P39"/>
    <mergeCell ref="Q35:Q39"/>
    <mergeCell ref="X30:X34"/>
    <mergeCell ref="A35:A39"/>
    <mergeCell ref="B35:B39"/>
    <mergeCell ref="C35:C39"/>
    <mergeCell ref="D35:D39"/>
    <mergeCell ref="E35:E39"/>
    <mergeCell ref="G35:G39"/>
    <mergeCell ref="H35:H39"/>
    <mergeCell ref="I35:I39"/>
    <mergeCell ref="J35:J39"/>
    <mergeCell ref="R30:R34"/>
    <mergeCell ref="S30:S34"/>
    <mergeCell ref="T30:T34"/>
    <mergeCell ref="U30:U34"/>
    <mergeCell ref="V30:V34"/>
    <mergeCell ref="W30:W34"/>
    <mergeCell ref="L30:L34"/>
    <mergeCell ref="M30:M34"/>
    <mergeCell ref="N30:N34"/>
    <mergeCell ref="O30:O34"/>
    <mergeCell ref="P30:P34"/>
    <mergeCell ref="Q30:Q34"/>
    <mergeCell ref="X25:X29"/>
    <mergeCell ref="A30:A34"/>
    <mergeCell ref="B30:B34"/>
    <mergeCell ref="C30:C34"/>
    <mergeCell ref="D30:D34"/>
    <mergeCell ref="E30:E34"/>
    <mergeCell ref="G30:G34"/>
    <mergeCell ref="H30:H34"/>
    <mergeCell ref="I30:I34"/>
    <mergeCell ref="J30:J34"/>
    <mergeCell ref="R25:R29"/>
    <mergeCell ref="S25:S29"/>
    <mergeCell ref="T25:T29"/>
    <mergeCell ref="U25:U29"/>
    <mergeCell ref="V25:V29"/>
    <mergeCell ref="W25:W29"/>
    <mergeCell ref="L25:L29"/>
    <mergeCell ref="M25:M29"/>
    <mergeCell ref="N25:N29"/>
    <mergeCell ref="O25:O29"/>
    <mergeCell ref="P25:P29"/>
    <mergeCell ref="Q25:Q29"/>
    <mergeCell ref="X20:X24"/>
    <mergeCell ref="A25:A29"/>
    <mergeCell ref="B25:B29"/>
    <mergeCell ref="C25:C29"/>
    <mergeCell ref="D25:D29"/>
    <mergeCell ref="E25:E29"/>
    <mergeCell ref="G25:G29"/>
    <mergeCell ref="H25:H29"/>
    <mergeCell ref="I25:I29"/>
    <mergeCell ref="J25:J29"/>
    <mergeCell ref="R20:R24"/>
    <mergeCell ref="S20:S24"/>
    <mergeCell ref="T20:T24"/>
    <mergeCell ref="U20:U24"/>
    <mergeCell ref="V20:V24"/>
    <mergeCell ref="W20:W24"/>
    <mergeCell ref="L20:L24"/>
    <mergeCell ref="M20:M24"/>
    <mergeCell ref="N20:N24"/>
    <mergeCell ref="O20:O24"/>
    <mergeCell ref="P20:P24"/>
    <mergeCell ref="Q20:Q24"/>
    <mergeCell ref="X15:X19"/>
    <mergeCell ref="A20:A24"/>
    <mergeCell ref="B20:B24"/>
    <mergeCell ref="C20:C24"/>
    <mergeCell ref="D20:D24"/>
    <mergeCell ref="E20:E24"/>
    <mergeCell ref="G20:G24"/>
    <mergeCell ref="H20:H24"/>
    <mergeCell ref="I20:I24"/>
    <mergeCell ref="J20:J24"/>
    <mergeCell ref="R15:R19"/>
    <mergeCell ref="S15:S19"/>
    <mergeCell ref="T15:T19"/>
    <mergeCell ref="U15:U19"/>
    <mergeCell ref="V15:V19"/>
    <mergeCell ref="W15:W19"/>
    <mergeCell ref="L15:L19"/>
    <mergeCell ref="M15:M19"/>
    <mergeCell ref="N15:N19"/>
    <mergeCell ref="O15:O19"/>
    <mergeCell ref="P15:P19"/>
    <mergeCell ref="Q15:Q19"/>
    <mergeCell ref="X10:X14"/>
    <mergeCell ref="A15:A19"/>
    <mergeCell ref="B15:B19"/>
    <mergeCell ref="C15:C19"/>
    <mergeCell ref="D15:D19"/>
    <mergeCell ref="E15:E19"/>
    <mergeCell ref="G15:G19"/>
    <mergeCell ref="H15:H19"/>
    <mergeCell ref="I15:I19"/>
    <mergeCell ref="J15:J19"/>
    <mergeCell ref="R10:R14"/>
    <mergeCell ref="S10:S14"/>
    <mergeCell ref="T10:T14"/>
    <mergeCell ref="U10:U14"/>
    <mergeCell ref="V10:V14"/>
    <mergeCell ref="W10:W14"/>
    <mergeCell ref="L10:L14"/>
    <mergeCell ref="M10:M14"/>
    <mergeCell ref="N10:N14"/>
    <mergeCell ref="O10:O14"/>
    <mergeCell ref="P10:P14"/>
    <mergeCell ref="Q10:Q14"/>
    <mergeCell ref="X5:X9"/>
    <mergeCell ref="A10:A14"/>
    <mergeCell ref="B10:B14"/>
    <mergeCell ref="C10:C14"/>
    <mergeCell ref="D10:D14"/>
    <mergeCell ref="E10:E14"/>
    <mergeCell ref="G10:G14"/>
    <mergeCell ref="H10:H14"/>
    <mergeCell ref="I10:I14"/>
    <mergeCell ref="J10:J14"/>
    <mergeCell ref="R5:R9"/>
    <mergeCell ref="S5:S9"/>
    <mergeCell ref="T5:T9"/>
    <mergeCell ref="U5:U9"/>
    <mergeCell ref="V5:V9"/>
    <mergeCell ref="W5:W9"/>
    <mergeCell ref="L5:L9"/>
    <mergeCell ref="M5:M9"/>
    <mergeCell ref="N5:N9"/>
    <mergeCell ref="O5:O9"/>
    <mergeCell ref="P5:P9"/>
    <mergeCell ref="Q5:Q9"/>
    <mergeCell ref="A1:J1"/>
    <mergeCell ref="C5:C9"/>
    <mergeCell ref="B5:B9"/>
    <mergeCell ref="A5:A9"/>
    <mergeCell ref="D5:D9"/>
    <mergeCell ref="E5:E9"/>
    <mergeCell ref="G5:G9"/>
    <mergeCell ref="H5:H9"/>
    <mergeCell ref="I5:I9"/>
    <mergeCell ref="J5:J9"/>
  </mergeCells>
  <dataValidations count="14">
    <dataValidation type="list" allowBlank="1" showInputMessage="1" sqref="F60 F5 F10 F15 F20 F25 F30 F35 F40 F45 F50 F55 F65 F70">
      <formula1>$P5</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scale="65"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52"/>
  <sheetViews>
    <sheetView showGridLines="0" workbookViewId="0">
      <pane ySplit="4" topLeftCell="A5" activePane="bottomLeft" state="frozen"/>
      <selection pane="bottomLeft" activeCell="E4" sqref="E4"/>
    </sheetView>
  </sheetViews>
  <sheetFormatPr defaultRowHeight="12.75" x14ac:dyDescent="0.2"/>
  <cols>
    <col min="1" max="1" width="27" style="1" customWidth="1"/>
    <col min="2" max="2" width="69.42578125" style="1" customWidth="1"/>
    <col min="3" max="9" width="12.7109375" style="1" customWidth="1"/>
    <col min="10" max="10" width="12.7109375" customWidth="1"/>
    <col min="11" max="11" width="13.42578125" customWidth="1"/>
    <col min="12" max="17" width="11.5703125" hidden="1" customWidth="1"/>
    <col min="18" max="20" width="11.42578125" hidden="1" customWidth="1"/>
    <col min="21" max="21" width="28.42578125" hidden="1" customWidth="1"/>
    <col min="22" max="22" width="10.42578125" hidden="1" customWidth="1"/>
    <col min="23" max="42" width="11.42578125" hidden="1" customWidth="1"/>
    <col min="43" max="256" width="11.42578125" customWidth="1"/>
  </cols>
  <sheetData>
    <row r="1" spans="1:51" ht="23.25" x14ac:dyDescent="0.35">
      <c r="A1" s="147" t="s">
        <v>2130</v>
      </c>
      <c r="B1" s="148"/>
      <c r="C1" s="148"/>
      <c r="D1" s="148"/>
      <c r="E1" s="148"/>
      <c r="F1" s="148"/>
      <c r="G1" s="148"/>
      <c r="H1" s="148"/>
      <c r="I1" s="148"/>
      <c r="J1" s="148"/>
      <c r="U1" s="16" t="s">
        <v>2311</v>
      </c>
      <c r="V1" t="s">
        <v>559</v>
      </c>
      <c r="W1" t="s">
        <v>720</v>
      </c>
      <c r="X1" t="s">
        <v>18</v>
      </c>
      <c r="Y1" t="s">
        <v>2131</v>
      </c>
      <c r="Z1" t="s">
        <v>2132</v>
      </c>
      <c r="AA1" t="s">
        <v>2133</v>
      </c>
      <c r="AB1" t="s">
        <v>2134</v>
      </c>
      <c r="AC1" t="s">
        <v>2135</v>
      </c>
      <c r="AD1" t="s">
        <v>2136</v>
      </c>
    </row>
    <row r="2" spans="1:51" x14ac:dyDescent="0.2">
      <c r="U2" t="s">
        <v>2137</v>
      </c>
      <c r="V2" t="s">
        <v>2138</v>
      </c>
      <c r="W2" t="s">
        <v>1161</v>
      </c>
      <c r="X2" t="s">
        <v>422</v>
      </c>
      <c r="Y2" t="s">
        <v>2139</v>
      </c>
      <c r="Z2" t="s">
        <v>2140</v>
      </c>
      <c r="AB2" t="s">
        <v>2141</v>
      </c>
    </row>
    <row r="3" spans="1:51" ht="13.5" thickBot="1" x14ac:dyDescent="0.25">
      <c r="U3" t="s">
        <v>2142</v>
      </c>
      <c r="V3" t="s">
        <v>2143</v>
      </c>
      <c r="W3" t="s">
        <v>1158</v>
      </c>
      <c r="X3" t="s">
        <v>422</v>
      </c>
      <c r="Y3" t="s">
        <v>2144</v>
      </c>
      <c r="Z3" t="s">
        <v>2145</v>
      </c>
      <c r="AA3" t="s">
        <v>2146</v>
      </c>
    </row>
    <row r="4" spans="1:51" ht="46.5" customHeight="1" thickTop="1" x14ac:dyDescent="0.25">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51" ht="50.1" customHeight="1" x14ac:dyDescent="0.25">
      <c r="A5" s="13"/>
      <c r="B5" s="14"/>
      <c r="C5" s="19"/>
      <c r="D5" s="14"/>
      <c r="E5" s="14"/>
      <c r="F5" s="15"/>
      <c r="G5" s="17"/>
      <c r="H5" s="17"/>
      <c r="I5" s="14"/>
      <c r="J5" s="14"/>
      <c r="L5" t="e">
        <f t="shared" ref="L5:L45" si="0">VLOOKUP($A5,$U$2:$AF$314,2,FALSE)</f>
        <v>#N/A</v>
      </c>
      <c r="M5" t="e">
        <f>VLOOKUP(A5,$U$2:$AF$314,3,FALSE)</f>
        <v>#N/A</v>
      </c>
      <c r="N5" t="e">
        <f t="shared" ref="N5:N45" si="1">VLOOKUP($A5,$U$2:$AF$314,4,FALSE)</f>
        <v>#N/A</v>
      </c>
      <c r="O5" t="e">
        <f t="shared" ref="O5:O45" si="2">VLOOKUP($A5,$U$2:$AF$314,5,FALSE)</f>
        <v>#N/A</v>
      </c>
      <c r="P5" t="e">
        <f t="shared" ref="P5:P45" si="3">VLOOKUP($A5,$U$2:$AF$314,6,FALSE)</f>
        <v>#N/A</v>
      </c>
      <c r="Q5" t="e">
        <f t="shared" ref="Q5:Q45" si="4">VLOOKUP($A5,$U$2:$AF$314,7,FALSE)</f>
        <v>#N/A</v>
      </c>
      <c r="R5" t="e">
        <f t="shared" ref="R5:R45" si="5">VLOOKUP($A5,$U$2:$AF$314,8,FALSE)</f>
        <v>#N/A</v>
      </c>
      <c r="S5" t="e">
        <f t="shared" ref="S5:S45" si="6">VLOOKUP($A5,$U$2:$AF$314,9,FALSE)</f>
        <v>#N/A</v>
      </c>
      <c r="T5" t="e">
        <f t="shared" ref="T5:T45" si="7">VLOOKUP($A5,$U$2:$AF$314,10,FALSE)</f>
        <v>#N/A</v>
      </c>
      <c r="U5" s="12" t="s">
        <v>2152</v>
      </c>
      <c r="V5" t="s">
        <v>2153</v>
      </c>
      <c r="X5" s="12" t="s">
        <v>422</v>
      </c>
      <c r="Y5" t="s">
        <v>2144</v>
      </c>
      <c r="Z5" t="s">
        <v>2154</v>
      </c>
      <c r="AB5" t="s">
        <v>2155</v>
      </c>
    </row>
    <row r="6" spans="1:51" ht="50.1" customHeight="1" x14ac:dyDescent="0.25">
      <c r="A6" s="13"/>
      <c r="B6" s="14"/>
      <c r="C6" s="19"/>
      <c r="D6" s="14"/>
      <c r="E6" s="14"/>
      <c r="F6" s="15"/>
      <c r="G6" s="17"/>
      <c r="H6" s="17"/>
      <c r="I6" s="14"/>
      <c r="J6" s="14"/>
      <c r="L6" t="e">
        <f t="shared" si="0"/>
        <v>#N/A</v>
      </c>
      <c r="M6" t="e">
        <f t="shared" ref="M6:M25" si="8">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51" ht="50.1" customHeight="1" x14ac:dyDescent="0.25">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51" ht="50.1" customHeight="1" x14ac:dyDescent="0.25">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51" ht="50.1" customHeight="1" x14ac:dyDescent="0.25">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51" ht="50.1" customHeight="1" x14ac:dyDescent="0.25">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51" ht="50.1" customHeight="1" x14ac:dyDescent="0.25">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51" ht="50.1" customHeight="1" x14ac:dyDescent="0.25">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51" ht="50.1" customHeight="1" x14ac:dyDescent="0.25">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51" ht="50.1" customHeight="1" x14ac:dyDescent="0.25">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51" ht="50.1" customHeight="1" x14ac:dyDescent="0.25">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51" ht="50.1" customHeight="1" x14ac:dyDescent="0.25">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50.1" customHeight="1" x14ac:dyDescent="0.25">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50.1" customHeight="1" x14ac:dyDescent="0.25">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50.1" customHeight="1" x14ac:dyDescent="0.25">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50.1" customHeight="1" x14ac:dyDescent="0.25">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30" ht="50.1" customHeight="1" x14ac:dyDescent="0.25">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30" ht="50.1" customHeight="1" x14ac:dyDescent="0.25">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30" ht="50.1" customHeight="1" x14ac:dyDescent="0.25">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30" ht="50.1" customHeight="1" x14ac:dyDescent="0.25">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30" ht="50.1" customHeight="1" x14ac:dyDescent="0.25">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30" ht="50.1" customHeight="1" x14ac:dyDescent="0.25">
      <c r="A26" s="13"/>
      <c r="B26" s="14"/>
      <c r="C26" s="19"/>
      <c r="D26" s="14"/>
      <c r="E26" s="14"/>
      <c r="F26" s="15"/>
      <c r="G26" s="17"/>
      <c r="H26" s="17"/>
      <c r="I26" s="14"/>
      <c r="J26" s="14"/>
      <c r="L26" t="e">
        <f t="shared" si="0"/>
        <v>#N/A</v>
      </c>
      <c r="M26" t="e">
        <f t="shared" ref="M26:M45" si="9">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30" ht="50.1" customHeight="1" x14ac:dyDescent="0.25">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30" ht="50.1" customHeight="1" x14ac:dyDescent="0.25">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30" ht="50.1" customHeight="1" x14ac:dyDescent="0.25">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30" ht="50.1" customHeight="1" x14ac:dyDescent="0.25">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30" ht="50.1" customHeight="1" x14ac:dyDescent="0.25">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30" ht="50.1" customHeight="1" x14ac:dyDescent="0.25">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9" ht="50.1" customHeight="1" x14ac:dyDescent="0.25">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9" ht="50.1" customHeight="1" x14ac:dyDescent="0.25">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9" ht="50.1" customHeight="1" x14ac:dyDescent="0.25">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9" ht="50.1" customHeight="1" x14ac:dyDescent="0.25">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50.1" customHeight="1" x14ac:dyDescent="0.25">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9" ht="50.1" customHeight="1" x14ac:dyDescent="0.25">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9" ht="50.1" customHeight="1" x14ac:dyDescent="0.25">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9" ht="50.1" customHeight="1" x14ac:dyDescent="0.25">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50.1" customHeight="1" x14ac:dyDescent="0.25">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9" ht="50.1" customHeight="1" x14ac:dyDescent="0.25">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50.1" customHeight="1" x14ac:dyDescent="0.25">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9" ht="50.1" customHeight="1" x14ac:dyDescent="0.25">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9" ht="50.1" customHeight="1" x14ac:dyDescent="0.25">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1:29" ht="15" x14ac:dyDescent="0.25">
      <c r="U46" s="12" t="s">
        <v>2259</v>
      </c>
      <c r="V46" t="s">
        <v>2260</v>
      </c>
      <c r="W46" t="s">
        <v>1221</v>
      </c>
      <c r="X46" t="s">
        <v>2261</v>
      </c>
      <c r="Y46" t="s">
        <v>2262</v>
      </c>
      <c r="Z46" t="s">
        <v>2165</v>
      </c>
      <c r="AA46" t="s">
        <v>2146</v>
      </c>
      <c r="AC46" t="s">
        <v>2263</v>
      </c>
    </row>
    <row r="47" spans="1:29" ht="15" x14ac:dyDescent="0.25">
      <c r="U47" s="12" t="s">
        <v>2264</v>
      </c>
      <c r="V47" t="s">
        <v>2265</v>
      </c>
      <c r="W47" t="s">
        <v>1164</v>
      </c>
      <c r="X47" t="s">
        <v>2261</v>
      </c>
      <c r="Y47" t="s">
        <v>2266</v>
      </c>
      <c r="Z47" t="s">
        <v>2165</v>
      </c>
      <c r="AC47" t="s">
        <v>2267</v>
      </c>
    </row>
    <row r="48" spans="1:29" ht="15" x14ac:dyDescent="0.25">
      <c r="U48" s="12" t="s">
        <v>2268</v>
      </c>
      <c r="V48" t="s">
        <v>2269</v>
      </c>
      <c r="W48" t="s">
        <v>1698</v>
      </c>
      <c r="X48" t="s">
        <v>2261</v>
      </c>
      <c r="Y48" t="s">
        <v>2270</v>
      </c>
      <c r="Z48" t="s">
        <v>2165</v>
      </c>
      <c r="AA48" t="s">
        <v>2146</v>
      </c>
      <c r="AC48" t="s">
        <v>2271</v>
      </c>
    </row>
    <row r="49" spans="21:29" ht="15" x14ac:dyDescent="0.25">
      <c r="U49" s="12" t="s">
        <v>2272</v>
      </c>
      <c r="V49" t="s">
        <v>2273</v>
      </c>
      <c r="X49" t="s">
        <v>419</v>
      </c>
      <c r="Y49" t="s">
        <v>2139</v>
      </c>
      <c r="Z49" t="s">
        <v>2154</v>
      </c>
      <c r="AB49" t="s">
        <v>2274</v>
      </c>
    </row>
    <row r="50" spans="21:29" ht="15" x14ac:dyDescent="0.25">
      <c r="U50" s="12" t="s">
        <v>2275</v>
      </c>
      <c r="V50" t="s">
        <v>2276</v>
      </c>
      <c r="X50" t="s">
        <v>1705</v>
      </c>
      <c r="Y50" t="s">
        <v>2158</v>
      </c>
      <c r="AA50" t="s">
        <v>2177</v>
      </c>
    </row>
    <row r="51" spans="21:29" ht="15" x14ac:dyDescent="0.25">
      <c r="U51" s="12" t="s">
        <v>2277</v>
      </c>
      <c r="V51" t="s">
        <v>2278</v>
      </c>
      <c r="X51" t="s">
        <v>1705</v>
      </c>
      <c r="Y51" t="s">
        <v>2158</v>
      </c>
      <c r="Z51" t="s">
        <v>2170</v>
      </c>
    </row>
    <row r="52" spans="21:29" ht="15" x14ac:dyDescent="0.25">
      <c r="U52" s="12" t="s">
        <v>2279</v>
      </c>
      <c r="V52" t="s">
        <v>2280</v>
      </c>
      <c r="X52" t="s">
        <v>2281</v>
      </c>
      <c r="Y52" t="s">
        <v>2158</v>
      </c>
      <c r="Z52" t="s">
        <v>2140</v>
      </c>
    </row>
    <row r="53" spans="21:29" ht="15" x14ac:dyDescent="0.25">
      <c r="U53" s="12" t="s">
        <v>2282</v>
      </c>
      <c r="V53" t="s">
        <v>2283</v>
      </c>
      <c r="X53" t="s">
        <v>422</v>
      </c>
      <c r="Y53" t="s">
        <v>2139</v>
      </c>
      <c r="Z53" t="s">
        <v>2284</v>
      </c>
      <c r="AA53" t="s">
        <v>2214</v>
      </c>
    </row>
    <row r="54" spans="21:29" ht="15" x14ac:dyDescent="0.25">
      <c r="U54" s="12" t="s">
        <v>2285</v>
      </c>
      <c r="V54" t="s">
        <v>2286</v>
      </c>
      <c r="X54" t="s">
        <v>2181</v>
      </c>
      <c r="Y54" t="s">
        <v>2144</v>
      </c>
      <c r="Z54" t="s">
        <v>2165</v>
      </c>
      <c r="AB54" t="s">
        <v>2219</v>
      </c>
    </row>
    <row r="55" spans="21:29" ht="15" x14ac:dyDescent="0.25">
      <c r="U55" s="12" t="s">
        <v>2287</v>
      </c>
      <c r="V55" t="s">
        <v>2288</v>
      </c>
      <c r="X55" t="s">
        <v>422</v>
      </c>
      <c r="Y55" t="s">
        <v>2139</v>
      </c>
      <c r="Z55" t="s">
        <v>2284</v>
      </c>
      <c r="AA55" t="s">
        <v>2159</v>
      </c>
    </row>
    <row r="56" spans="21:29" ht="15" x14ac:dyDescent="0.25">
      <c r="U56" s="12" t="s">
        <v>2289</v>
      </c>
      <c r="V56" t="s">
        <v>2290</v>
      </c>
      <c r="X56" t="s">
        <v>422</v>
      </c>
      <c r="Y56" t="s">
        <v>2139</v>
      </c>
      <c r="Z56" t="s">
        <v>2291</v>
      </c>
      <c r="AA56" t="s">
        <v>2174</v>
      </c>
    </row>
    <row r="57" spans="21:29" ht="15" x14ac:dyDescent="0.25">
      <c r="U57" s="12" t="s">
        <v>2292</v>
      </c>
      <c r="V57" t="s">
        <v>2293</v>
      </c>
      <c r="X57" t="s">
        <v>422</v>
      </c>
      <c r="Y57" t="s">
        <v>2144</v>
      </c>
      <c r="Z57" t="s">
        <v>2291</v>
      </c>
    </row>
    <row r="58" spans="21:29" ht="15" x14ac:dyDescent="0.25">
      <c r="U58" s="12" t="s">
        <v>2294</v>
      </c>
      <c r="V58" t="s">
        <v>2295</v>
      </c>
      <c r="X58" t="s">
        <v>422</v>
      </c>
      <c r="Y58" t="s">
        <v>2139</v>
      </c>
      <c r="Z58" t="s">
        <v>2296</v>
      </c>
    </row>
    <row r="59" spans="21:29" ht="15" x14ac:dyDescent="0.25">
      <c r="U59" s="12" t="s">
        <v>2297</v>
      </c>
      <c r="V59" t="s">
        <v>2298</v>
      </c>
      <c r="X59" t="s">
        <v>2299</v>
      </c>
      <c r="Y59" t="s">
        <v>2149</v>
      </c>
      <c r="Z59" t="s">
        <v>2300</v>
      </c>
      <c r="AA59" t="s">
        <v>2301</v>
      </c>
      <c r="AC59" t="s">
        <v>2162</v>
      </c>
    </row>
    <row r="60" spans="21:29" ht="15" x14ac:dyDescent="0.25">
      <c r="U60" s="12" t="s">
        <v>2302</v>
      </c>
      <c r="V60" t="s">
        <v>2303</v>
      </c>
      <c r="X60" t="s">
        <v>422</v>
      </c>
      <c r="Y60" t="s">
        <v>2149</v>
      </c>
      <c r="Z60" t="s">
        <v>2140</v>
      </c>
      <c r="AA60" t="s">
        <v>2304</v>
      </c>
      <c r="AC60" t="s">
        <v>2162</v>
      </c>
    </row>
    <row r="61" spans="21:29" ht="15" x14ac:dyDescent="0.25">
      <c r="U61" s="12" t="s">
        <v>727</v>
      </c>
      <c r="V61" t="s">
        <v>1550</v>
      </c>
      <c r="X61" t="s">
        <v>2181</v>
      </c>
      <c r="Y61" t="s">
        <v>2144</v>
      </c>
      <c r="Z61" t="s">
        <v>2305</v>
      </c>
    </row>
    <row r="62" spans="21:29" ht="15" x14ac:dyDescent="0.25">
      <c r="U62" s="12" t="s">
        <v>2306</v>
      </c>
      <c r="V62" t="s">
        <v>2307</v>
      </c>
      <c r="X62" t="s">
        <v>2308</v>
      </c>
      <c r="Y62" t="s">
        <v>2139</v>
      </c>
      <c r="AA62" t="s">
        <v>2309</v>
      </c>
    </row>
    <row r="63" spans="21:29" ht="15" x14ac:dyDescent="0.25">
      <c r="U63" s="12" t="s">
        <v>178</v>
      </c>
      <c r="V63" t="s">
        <v>619</v>
      </c>
      <c r="X63" t="s">
        <v>2164</v>
      </c>
      <c r="Y63" t="s">
        <v>2149</v>
      </c>
      <c r="AA63" t="s">
        <v>2310</v>
      </c>
      <c r="AB63" t="s">
        <v>2219</v>
      </c>
      <c r="AC63" t="s">
        <v>2236</v>
      </c>
    </row>
    <row r="64" spans="21:29" ht="15" x14ac:dyDescent="0.25">
      <c r="U64" s="12"/>
    </row>
    <row r="65" spans="21:21" ht="15" x14ac:dyDescent="0.25">
      <c r="U65" s="12"/>
    </row>
    <row r="66" spans="21:21" ht="15" x14ac:dyDescent="0.25">
      <c r="U66" s="12"/>
    </row>
    <row r="67" spans="21:21" ht="15" x14ac:dyDescent="0.25">
      <c r="U67" s="12"/>
    </row>
    <row r="68" spans="21:21" ht="15" x14ac:dyDescent="0.25">
      <c r="U68" s="12"/>
    </row>
    <row r="69" spans="21:21" ht="15" x14ac:dyDescent="0.25">
      <c r="U69" s="12"/>
    </row>
    <row r="70" spans="21:21" ht="15" x14ac:dyDescent="0.25">
      <c r="U70" s="12"/>
    </row>
    <row r="71" spans="21:21" ht="15" x14ac:dyDescent="0.25">
      <c r="U71" s="12"/>
    </row>
    <row r="72" spans="21:21" ht="15" x14ac:dyDescent="0.25">
      <c r="U72" s="12"/>
    </row>
    <row r="73" spans="21:21" ht="15" x14ac:dyDescent="0.25">
      <c r="U73" s="12"/>
    </row>
    <row r="74" spans="21:21" ht="15" x14ac:dyDescent="0.25">
      <c r="U74" s="12"/>
    </row>
    <row r="75" spans="21:21" ht="15" x14ac:dyDescent="0.25">
      <c r="U75" s="12"/>
    </row>
    <row r="76" spans="21:21" ht="15" x14ac:dyDescent="0.25">
      <c r="U76" s="12"/>
    </row>
    <row r="77" spans="21:21" ht="15" x14ac:dyDescent="0.25">
      <c r="U77" s="12"/>
    </row>
    <row r="78" spans="21:21" ht="15" x14ac:dyDescent="0.25">
      <c r="U78" s="12"/>
    </row>
    <row r="79" spans="21:21" ht="15" x14ac:dyDescent="0.25">
      <c r="U79" s="12"/>
    </row>
    <row r="80" spans="21:21" ht="15" x14ac:dyDescent="0.25">
      <c r="U80" s="12"/>
    </row>
    <row r="81" spans="21:21" ht="15" x14ac:dyDescent="0.25">
      <c r="U81" s="12"/>
    </row>
    <row r="82" spans="21:21" ht="15" x14ac:dyDescent="0.25">
      <c r="U82" s="12"/>
    </row>
    <row r="83" spans="21:21" ht="15" x14ac:dyDescent="0.25">
      <c r="U83" s="12"/>
    </row>
    <row r="84" spans="21:21" ht="15" x14ac:dyDescent="0.25">
      <c r="U84" s="12"/>
    </row>
    <row r="85" spans="21:21" ht="15" x14ac:dyDescent="0.25">
      <c r="U85" s="12"/>
    </row>
    <row r="86" spans="21:21" ht="15" x14ac:dyDescent="0.25">
      <c r="U86" s="12"/>
    </row>
    <row r="87" spans="21:21" ht="15" x14ac:dyDescent="0.25">
      <c r="U87" s="12"/>
    </row>
    <row r="88" spans="21:21" ht="15" x14ac:dyDescent="0.25">
      <c r="U88" s="12"/>
    </row>
    <row r="89" spans="21:21" ht="15" x14ac:dyDescent="0.25">
      <c r="U89" s="12"/>
    </row>
    <row r="90" spans="21:21" ht="15" x14ac:dyDescent="0.25">
      <c r="U90" s="12"/>
    </row>
    <row r="91" spans="21:21" ht="15" x14ac:dyDescent="0.25">
      <c r="U91" s="12"/>
    </row>
    <row r="92" spans="21:21" ht="15" x14ac:dyDescent="0.25">
      <c r="U92" s="12"/>
    </row>
    <row r="93" spans="21:21" ht="15" x14ac:dyDescent="0.25">
      <c r="U93" s="12"/>
    </row>
    <row r="94" spans="21:21" ht="15" x14ac:dyDescent="0.25">
      <c r="U94" s="12"/>
    </row>
    <row r="95" spans="21:21" ht="15" x14ac:dyDescent="0.25">
      <c r="U95" s="12"/>
    </row>
    <row r="96" spans="21:21" ht="15" x14ac:dyDescent="0.25">
      <c r="U96" s="12"/>
    </row>
    <row r="97" spans="21:21" ht="15" x14ac:dyDescent="0.25">
      <c r="U97" s="12"/>
    </row>
    <row r="98" spans="21:21" ht="15" x14ac:dyDescent="0.25">
      <c r="U98" s="12"/>
    </row>
    <row r="99" spans="21:21" ht="15" x14ac:dyDescent="0.25">
      <c r="U99" s="12"/>
    </row>
    <row r="100" spans="21:21" ht="15" x14ac:dyDescent="0.25">
      <c r="U100" s="12"/>
    </row>
    <row r="101" spans="21:21" ht="15" x14ac:dyDescent="0.25">
      <c r="U101" s="12"/>
    </row>
    <row r="102" spans="21:21" ht="15" x14ac:dyDescent="0.25">
      <c r="U102" s="12"/>
    </row>
    <row r="103" spans="21:21" ht="15" x14ac:dyDescent="0.25">
      <c r="U103" s="12"/>
    </row>
    <row r="104" spans="21:21" ht="15" x14ac:dyDescent="0.25">
      <c r="U104" s="12"/>
    </row>
    <row r="105" spans="21:21" ht="15" x14ac:dyDescent="0.25">
      <c r="U105" s="12"/>
    </row>
    <row r="106" spans="21:21" ht="15" x14ac:dyDescent="0.25">
      <c r="U106" s="12"/>
    </row>
    <row r="107" spans="21:21" ht="15" x14ac:dyDescent="0.25">
      <c r="U107" s="12"/>
    </row>
    <row r="108" spans="21:21" ht="15" x14ac:dyDescent="0.25">
      <c r="U108" s="12"/>
    </row>
    <row r="109" spans="21:21" ht="15" x14ac:dyDescent="0.25">
      <c r="U109" s="12"/>
    </row>
    <row r="110" spans="21:21" ht="15" x14ac:dyDescent="0.25">
      <c r="U110" s="12"/>
    </row>
    <row r="111" spans="21:21" ht="15" x14ac:dyDescent="0.25">
      <c r="U111" s="12"/>
    </row>
    <row r="112" spans="21:21" ht="15" x14ac:dyDescent="0.25">
      <c r="U112" s="12"/>
    </row>
    <row r="113" spans="21:21" ht="15" x14ac:dyDescent="0.25">
      <c r="U113" s="12"/>
    </row>
    <row r="114" spans="21:21" ht="15" x14ac:dyDescent="0.25">
      <c r="U114" s="12"/>
    </row>
    <row r="115" spans="21:21" ht="15" x14ac:dyDescent="0.25">
      <c r="U115" s="12"/>
    </row>
    <row r="116" spans="21:21" ht="15" x14ac:dyDescent="0.25">
      <c r="U116" s="12"/>
    </row>
    <row r="117" spans="21:21" ht="15" x14ac:dyDescent="0.25">
      <c r="U117" s="12"/>
    </row>
    <row r="118" spans="21:21" ht="15" x14ac:dyDescent="0.25">
      <c r="U118" s="12"/>
    </row>
    <row r="119" spans="21:21" ht="15" x14ac:dyDescent="0.25">
      <c r="U119" s="12"/>
    </row>
    <row r="120" spans="21:21" ht="15" x14ac:dyDescent="0.25">
      <c r="U120" s="12"/>
    </row>
    <row r="121" spans="21:21" ht="15" x14ac:dyDescent="0.25">
      <c r="U121" s="12"/>
    </row>
    <row r="122" spans="21:21" ht="15" x14ac:dyDescent="0.25">
      <c r="U122" s="12"/>
    </row>
    <row r="123" spans="21:21" ht="15" x14ac:dyDescent="0.25">
      <c r="U123" s="12"/>
    </row>
    <row r="124" spans="21:21" ht="15" x14ac:dyDescent="0.25">
      <c r="U124" s="12"/>
    </row>
    <row r="125" spans="21:21" ht="15" x14ac:dyDescent="0.25">
      <c r="U125" s="12"/>
    </row>
    <row r="126" spans="21:21" ht="15" x14ac:dyDescent="0.25">
      <c r="U126" s="12"/>
    </row>
    <row r="127" spans="21:21" ht="15" x14ac:dyDescent="0.25">
      <c r="U127" s="12"/>
    </row>
    <row r="128" spans="21:21" ht="15" x14ac:dyDescent="0.25">
      <c r="U128" s="12"/>
    </row>
    <row r="129" spans="21:21" ht="15" x14ac:dyDescent="0.25">
      <c r="U129" s="12"/>
    </row>
    <row r="130" spans="21:21" ht="15" x14ac:dyDescent="0.25">
      <c r="U130" s="12"/>
    </row>
    <row r="131" spans="21:21" ht="15" x14ac:dyDescent="0.25">
      <c r="U131" s="12"/>
    </row>
    <row r="132" spans="21:21" ht="15" x14ac:dyDescent="0.25">
      <c r="U132" s="12"/>
    </row>
    <row r="133" spans="21:21" ht="15" x14ac:dyDescent="0.25">
      <c r="U133" s="12"/>
    </row>
    <row r="134" spans="21:21" ht="15" x14ac:dyDescent="0.25">
      <c r="U134" s="12"/>
    </row>
    <row r="135" spans="21:21" ht="15" x14ac:dyDescent="0.25">
      <c r="U135" s="12"/>
    </row>
    <row r="136" spans="21:21" ht="15" x14ac:dyDescent="0.25">
      <c r="U136" s="12"/>
    </row>
    <row r="137" spans="21:21" ht="15" x14ac:dyDescent="0.25">
      <c r="U137" s="12"/>
    </row>
    <row r="138" spans="21:21" ht="15" x14ac:dyDescent="0.25">
      <c r="U138" s="12"/>
    </row>
    <row r="139" spans="21:21" ht="15" x14ac:dyDescent="0.25">
      <c r="U139" s="12"/>
    </row>
    <row r="140" spans="21:21" ht="15" x14ac:dyDescent="0.25">
      <c r="U140" s="12"/>
    </row>
    <row r="141" spans="21:21" ht="15" x14ac:dyDescent="0.25">
      <c r="U141" s="12"/>
    </row>
    <row r="142" spans="21:21" ht="15" x14ac:dyDescent="0.25">
      <c r="U142" s="12"/>
    </row>
    <row r="143" spans="21:21" ht="15" x14ac:dyDescent="0.25">
      <c r="U143" s="12"/>
    </row>
    <row r="144" spans="21:21" ht="15" x14ac:dyDescent="0.25">
      <c r="U144" s="12"/>
    </row>
    <row r="145" spans="21:21" ht="15" x14ac:dyDescent="0.25">
      <c r="U145" s="12"/>
    </row>
    <row r="146" spans="21:21" ht="15" x14ac:dyDescent="0.25">
      <c r="U146" s="12"/>
    </row>
    <row r="147" spans="21:21" ht="15" x14ac:dyDescent="0.25">
      <c r="U147" s="12"/>
    </row>
    <row r="148" spans="21:21" ht="15" x14ac:dyDescent="0.25">
      <c r="U148" s="12"/>
    </row>
    <row r="149" spans="21:21" ht="15" x14ac:dyDescent="0.25">
      <c r="U149" s="12"/>
    </row>
    <row r="150" spans="21:21" ht="15" x14ac:dyDescent="0.25">
      <c r="U150" s="12"/>
    </row>
    <row r="151" spans="21:21" ht="15" x14ac:dyDescent="0.25">
      <c r="U151" s="12"/>
    </row>
    <row r="152" spans="21:21" ht="15" x14ac:dyDescent="0.25">
      <c r="U152" s="12"/>
    </row>
    <row r="153" spans="21:21" ht="15" x14ac:dyDescent="0.25">
      <c r="U153" s="12"/>
    </row>
    <row r="154" spans="21:21" ht="15" x14ac:dyDescent="0.25">
      <c r="U154" s="12"/>
    </row>
    <row r="155" spans="21:21" ht="15" x14ac:dyDescent="0.25">
      <c r="U155" s="12"/>
    </row>
    <row r="156" spans="21:21" ht="15" x14ac:dyDescent="0.25">
      <c r="U156" s="12"/>
    </row>
    <row r="157" spans="21:21" ht="15" x14ac:dyDescent="0.25">
      <c r="U157" s="12"/>
    </row>
    <row r="158" spans="21:21" ht="15" x14ac:dyDescent="0.25">
      <c r="U158" s="12"/>
    </row>
    <row r="159" spans="21:21" ht="15" x14ac:dyDescent="0.25">
      <c r="U159" s="12"/>
    </row>
    <row r="160" spans="21:21" ht="15" x14ac:dyDescent="0.25">
      <c r="U160" s="12"/>
    </row>
    <row r="161" spans="21:21" ht="15" x14ac:dyDescent="0.25">
      <c r="U161" s="12"/>
    </row>
    <row r="162" spans="21:21" ht="15" x14ac:dyDescent="0.25">
      <c r="U162" s="12"/>
    </row>
    <row r="163" spans="21:21" ht="15" x14ac:dyDescent="0.25">
      <c r="U163" s="12"/>
    </row>
    <row r="164" spans="21:21" ht="15" x14ac:dyDescent="0.25">
      <c r="U164" s="12"/>
    </row>
    <row r="165" spans="21:21" ht="15" x14ac:dyDescent="0.25">
      <c r="U165" s="12"/>
    </row>
    <row r="166" spans="21:21" ht="15" x14ac:dyDescent="0.25">
      <c r="U166" s="12"/>
    </row>
    <row r="167" spans="21:21" ht="15" x14ac:dyDescent="0.25">
      <c r="U167" s="12"/>
    </row>
    <row r="168" spans="21:21" ht="15" x14ac:dyDescent="0.25">
      <c r="U168" s="12"/>
    </row>
    <row r="169" spans="21:21" ht="15" x14ac:dyDescent="0.25">
      <c r="U169" s="12"/>
    </row>
    <row r="170" spans="21:21" ht="15" x14ac:dyDescent="0.25">
      <c r="U170" s="12"/>
    </row>
    <row r="171" spans="21:21" ht="15" x14ac:dyDescent="0.25">
      <c r="U171" s="12"/>
    </row>
    <row r="172" spans="21:21" ht="15" x14ac:dyDescent="0.25">
      <c r="U172" s="12"/>
    </row>
    <row r="173" spans="21:21" ht="15" x14ac:dyDescent="0.25">
      <c r="U173" s="12"/>
    </row>
    <row r="174" spans="21:21" ht="15" x14ac:dyDescent="0.25">
      <c r="U174" s="12"/>
    </row>
    <row r="175" spans="21:21" ht="15" x14ac:dyDescent="0.25">
      <c r="U175" s="12"/>
    </row>
    <row r="176" spans="21:21" ht="15" x14ac:dyDescent="0.25">
      <c r="U176" s="12"/>
    </row>
    <row r="177" spans="21:21" ht="15" x14ac:dyDescent="0.25">
      <c r="U177" s="12"/>
    </row>
    <row r="178" spans="21:21" ht="15" x14ac:dyDescent="0.25">
      <c r="U178" s="12"/>
    </row>
    <row r="179" spans="21:21" ht="15" x14ac:dyDescent="0.25">
      <c r="U179" s="12"/>
    </row>
    <row r="180" spans="21:21" ht="15" x14ac:dyDescent="0.25">
      <c r="U180" s="12"/>
    </row>
    <row r="181" spans="21:21" ht="15" x14ac:dyDescent="0.25">
      <c r="U181" s="12"/>
    </row>
    <row r="182" spans="21:21" ht="15" x14ac:dyDescent="0.25">
      <c r="U182" s="12"/>
    </row>
    <row r="183" spans="21:21" ht="15" x14ac:dyDescent="0.25">
      <c r="U183" s="12"/>
    </row>
    <row r="184" spans="21:21" ht="15" x14ac:dyDescent="0.25">
      <c r="U184" s="12"/>
    </row>
    <row r="185" spans="21:21" ht="15" x14ac:dyDescent="0.25">
      <c r="U185" s="12"/>
    </row>
    <row r="186" spans="21:21" ht="15" x14ac:dyDescent="0.25">
      <c r="U186" s="12"/>
    </row>
    <row r="187" spans="21:21" ht="15" x14ac:dyDescent="0.25">
      <c r="U187" s="12"/>
    </row>
    <row r="188" spans="21:21" ht="15" x14ac:dyDescent="0.25">
      <c r="U188" s="12"/>
    </row>
    <row r="189" spans="21:21" ht="15" x14ac:dyDescent="0.25">
      <c r="U189" s="12"/>
    </row>
    <row r="190" spans="21:21" ht="15" x14ac:dyDescent="0.25">
      <c r="U190" s="12"/>
    </row>
    <row r="191" spans="21:21" ht="15" x14ac:dyDescent="0.25">
      <c r="U191" s="12"/>
    </row>
    <row r="192" spans="21:21" ht="15" x14ac:dyDescent="0.25">
      <c r="U192" s="12"/>
    </row>
    <row r="193" spans="21:21" ht="15" x14ac:dyDescent="0.25">
      <c r="U193" s="12"/>
    </row>
    <row r="194" spans="21:21" ht="15" x14ac:dyDescent="0.25">
      <c r="U194" s="12"/>
    </row>
    <row r="195" spans="21:21" ht="15" x14ac:dyDescent="0.25">
      <c r="U195" s="12"/>
    </row>
    <row r="196" spans="21:21" ht="15" x14ac:dyDescent="0.25">
      <c r="U196" s="12"/>
    </row>
    <row r="197" spans="21:21" ht="15" x14ac:dyDescent="0.25">
      <c r="U197" s="12"/>
    </row>
    <row r="198" spans="21:21" ht="15" x14ac:dyDescent="0.25">
      <c r="U198" s="12"/>
    </row>
    <row r="199" spans="21:21" ht="15" x14ac:dyDescent="0.25">
      <c r="U199" s="12"/>
    </row>
    <row r="200" spans="21:21" ht="15" x14ac:dyDescent="0.25">
      <c r="U200" s="12"/>
    </row>
    <row r="201" spans="21:21" ht="15" x14ac:dyDescent="0.25">
      <c r="U201" s="12"/>
    </row>
    <row r="202" spans="21:21" ht="15" x14ac:dyDescent="0.25">
      <c r="U202" s="12"/>
    </row>
    <row r="203" spans="21:21" ht="15" x14ac:dyDescent="0.25">
      <c r="U203" s="12"/>
    </row>
    <row r="204" spans="21:21" ht="15" x14ac:dyDescent="0.25">
      <c r="U204" s="12"/>
    </row>
    <row r="205" spans="21:21" ht="15" x14ac:dyDescent="0.25">
      <c r="U205" s="12"/>
    </row>
    <row r="206" spans="21:21" ht="15" x14ac:dyDescent="0.25">
      <c r="U206" s="12"/>
    </row>
    <row r="207" spans="21:21" ht="15" x14ac:dyDescent="0.25">
      <c r="U207" s="12"/>
    </row>
    <row r="208" spans="21:21" ht="15" x14ac:dyDescent="0.25">
      <c r="U208" s="12"/>
    </row>
    <row r="209" spans="21:21" ht="15" x14ac:dyDescent="0.25">
      <c r="U209" s="12"/>
    </row>
    <row r="210" spans="21:21" ht="15" x14ac:dyDescent="0.25">
      <c r="U210" s="12"/>
    </row>
    <row r="211" spans="21:21" ht="15" x14ac:dyDescent="0.25">
      <c r="U211" s="12"/>
    </row>
    <row r="212" spans="21:21" ht="15" x14ac:dyDescent="0.25">
      <c r="U212" s="12"/>
    </row>
    <row r="213" spans="21:21" ht="15" x14ac:dyDescent="0.25">
      <c r="U213" s="12"/>
    </row>
    <row r="214" spans="21:21" ht="15" x14ac:dyDescent="0.25">
      <c r="U214" s="12"/>
    </row>
    <row r="215" spans="21:21" ht="15" x14ac:dyDescent="0.25">
      <c r="U215" s="12"/>
    </row>
    <row r="216" spans="21:21" ht="15" x14ac:dyDescent="0.25">
      <c r="U216" s="12"/>
    </row>
    <row r="217" spans="21:21" ht="15" x14ac:dyDescent="0.25">
      <c r="U217" s="12"/>
    </row>
    <row r="218" spans="21:21" ht="15" x14ac:dyDescent="0.25">
      <c r="U218" s="12"/>
    </row>
    <row r="219" spans="21:21" ht="15" x14ac:dyDescent="0.25">
      <c r="U219" s="12"/>
    </row>
    <row r="220" spans="21:21" ht="15" x14ac:dyDescent="0.25">
      <c r="U220" s="12"/>
    </row>
    <row r="221" spans="21:21" ht="15" x14ac:dyDescent="0.25">
      <c r="U221" s="12"/>
    </row>
    <row r="222" spans="21:21" ht="15" x14ac:dyDescent="0.25">
      <c r="U222" s="12"/>
    </row>
    <row r="223" spans="21:21" ht="15" x14ac:dyDescent="0.25">
      <c r="U223" s="12"/>
    </row>
    <row r="224" spans="21:21" ht="15" x14ac:dyDescent="0.25">
      <c r="U224" s="12"/>
    </row>
    <row r="225" spans="21:21" ht="15" x14ac:dyDescent="0.25">
      <c r="U225" s="12"/>
    </row>
    <row r="226" spans="21:21" ht="15" x14ac:dyDescent="0.25">
      <c r="U226" s="12"/>
    </row>
    <row r="227" spans="21:21" ht="15" x14ac:dyDescent="0.25">
      <c r="U227" s="12"/>
    </row>
    <row r="228" spans="21:21" ht="15" x14ac:dyDescent="0.25">
      <c r="U228" s="12"/>
    </row>
    <row r="229" spans="21:21" ht="15" x14ac:dyDescent="0.25">
      <c r="U229" s="12"/>
    </row>
    <row r="230" spans="21:21" ht="15" x14ac:dyDescent="0.25">
      <c r="U230" s="12"/>
    </row>
    <row r="231" spans="21:21" ht="15" x14ac:dyDescent="0.25">
      <c r="U231" s="12"/>
    </row>
    <row r="232" spans="21:21" ht="15" x14ac:dyDescent="0.25">
      <c r="U232" s="12"/>
    </row>
    <row r="233" spans="21:21" ht="15" x14ac:dyDescent="0.25">
      <c r="U233" s="12"/>
    </row>
    <row r="234" spans="21:21" ht="15" x14ac:dyDescent="0.25">
      <c r="U234" s="12"/>
    </row>
    <row r="235" spans="21:21" ht="15" x14ac:dyDescent="0.25">
      <c r="U235" s="12"/>
    </row>
    <row r="236" spans="21:21" ht="15" x14ac:dyDescent="0.25">
      <c r="U236" s="12"/>
    </row>
    <row r="237" spans="21:21" ht="15" x14ac:dyDescent="0.25">
      <c r="U237" s="12"/>
    </row>
    <row r="238" spans="21:21" ht="15" x14ac:dyDescent="0.25">
      <c r="U238" s="12"/>
    </row>
    <row r="239" spans="21:21" ht="15" x14ac:dyDescent="0.25">
      <c r="U239" s="12"/>
    </row>
    <row r="240" spans="21:21" ht="15" x14ac:dyDescent="0.25">
      <c r="U240" s="12"/>
    </row>
    <row r="241" spans="21:21" ht="15" x14ac:dyDescent="0.25">
      <c r="U241" s="12"/>
    </row>
    <row r="242" spans="21:21" ht="15" x14ac:dyDescent="0.25">
      <c r="U242" s="12"/>
    </row>
    <row r="243" spans="21:21" ht="15" x14ac:dyDescent="0.25">
      <c r="U243" s="12"/>
    </row>
    <row r="244" spans="21:21" ht="15" x14ac:dyDescent="0.25">
      <c r="U244" s="12"/>
    </row>
    <row r="245" spans="21:21" ht="15" x14ac:dyDescent="0.25">
      <c r="U245" s="12"/>
    </row>
    <row r="246" spans="21:21" ht="15" x14ac:dyDescent="0.25">
      <c r="U246" s="12"/>
    </row>
    <row r="247" spans="21:21" ht="15" x14ac:dyDescent="0.25">
      <c r="U247" s="12"/>
    </row>
    <row r="248" spans="21:21" ht="15" x14ac:dyDescent="0.25">
      <c r="U248" s="12"/>
    </row>
    <row r="249" spans="21:21" ht="15" x14ac:dyDescent="0.25">
      <c r="U249" s="12"/>
    </row>
    <row r="250" spans="21:21" ht="15" x14ac:dyDescent="0.25">
      <c r="U250" s="12"/>
    </row>
    <row r="251" spans="21:21" ht="15" x14ac:dyDescent="0.25">
      <c r="U251" s="12"/>
    </row>
    <row r="252" spans="21:21" ht="15" x14ac:dyDescent="0.25">
      <c r="U252" s="12"/>
    </row>
    <row r="253" spans="21:21" ht="15" x14ac:dyDescent="0.25">
      <c r="U253" s="12"/>
    </row>
    <row r="254" spans="21:21" ht="15" x14ac:dyDescent="0.25">
      <c r="U254" s="12"/>
    </row>
    <row r="255" spans="21:21" ht="15" x14ac:dyDescent="0.25">
      <c r="U255" s="12"/>
    </row>
    <row r="256" spans="21:21" ht="15" x14ac:dyDescent="0.25">
      <c r="U256" s="12"/>
    </row>
    <row r="257" spans="21:21" ht="15" x14ac:dyDescent="0.25">
      <c r="U257" s="12"/>
    </row>
    <row r="258" spans="21:21" ht="15" x14ac:dyDescent="0.25">
      <c r="U258" s="12"/>
    </row>
    <row r="259" spans="21:21" ht="15" x14ac:dyDescent="0.25">
      <c r="U259" s="12"/>
    </row>
    <row r="260" spans="21:21" ht="15" x14ac:dyDescent="0.25">
      <c r="U260" s="12"/>
    </row>
    <row r="261" spans="21:21" ht="15" x14ac:dyDescent="0.25">
      <c r="U261" s="12"/>
    </row>
    <row r="262" spans="21:21" ht="15" x14ac:dyDescent="0.25">
      <c r="U262" s="12"/>
    </row>
    <row r="263" spans="21:21" ht="15" x14ac:dyDescent="0.25">
      <c r="U263" s="12"/>
    </row>
    <row r="264" spans="21:21" ht="15" x14ac:dyDescent="0.25">
      <c r="U264" s="12"/>
    </row>
    <row r="265" spans="21:21" ht="15" x14ac:dyDescent="0.25">
      <c r="U265" s="12"/>
    </row>
    <row r="266" spans="21:21" ht="15" x14ac:dyDescent="0.25">
      <c r="U266" s="12"/>
    </row>
    <row r="267" spans="21:21" ht="15" x14ac:dyDescent="0.25">
      <c r="U267" s="12"/>
    </row>
    <row r="268" spans="21:21" ht="15" x14ac:dyDescent="0.25">
      <c r="U268" s="12"/>
    </row>
    <row r="269" spans="21:21" ht="15" x14ac:dyDescent="0.25">
      <c r="U269" s="12"/>
    </row>
    <row r="270" spans="21:21" ht="15" x14ac:dyDescent="0.25">
      <c r="U270" s="12"/>
    </row>
    <row r="271" spans="21:21" ht="15" x14ac:dyDescent="0.25">
      <c r="U271" s="12"/>
    </row>
    <row r="272" spans="21:21" ht="15" x14ac:dyDescent="0.25">
      <c r="U272" s="12"/>
    </row>
    <row r="273" spans="21:21" ht="15" x14ac:dyDescent="0.25">
      <c r="U273" s="12"/>
    </row>
    <row r="274" spans="21:21" ht="15" x14ac:dyDescent="0.25">
      <c r="U274" s="12"/>
    </row>
    <row r="275" spans="21:21" ht="15" x14ac:dyDescent="0.25">
      <c r="U275" s="12"/>
    </row>
    <row r="276" spans="21:21" ht="15" x14ac:dyDescent="0.25">
      <c r="U276" s="12"/>
    </row>
    <row r="277" spans="21:21" ht="15" x14ac:dyDescent="0.25">
      <c r="U277" s="12"/>
    </row>
    <row r="278" spans="21:21" ht="15" x14ac:dyDescent="0.25">
      <c r="U278" s="12"/>
    </row>
    <row r="279" spans="21:21" ht="15" x14ac:dyDescent="0.25">
      <c r="U279" s="12"/>
    </row>
    <row r="280" spans="21:21" ht="15" x14ac:dyDescent="0.25">
      <c r="U280" s="12"/>
    </row>
    <row r="281" spans="21:21" ht="15" x14ac:dyDescent="0.25">
      <c r="U281" s="12"/>
    </row>
    <row r="282" spans="21:21" ht="15" x14ac:dyDescent="0.25">
      <c r="U282" s="12"/>
    </row>
    <row r="283" spans="21:21" ht="15" x14ac:dyDescent="0.25">
      <c r="U283" s="12"/>
    </row>
    <row r="284" spans="21:21" ht="15" x14ac:dyDescent="0.25">
      <c r="U284" s="12"/>
    </row>
    <row r="285" spans="21:21" ht="15" x14ac:dyDescent="0.25">
      <c r="U285" s="12"/>
    </row>
    <row r="286" spans="21:21" ht="15" x14ac:dyDescent="0.25">
      <c r="U286" s="12"/>
    </row>
    <row r="287" spans="21:21" ht="15" x14ac:dyDescent="0.25">
      <c r="U287" s="12"/>
    </row>
    <row r="288" spans="21:21" ht="15" x14ac:dyDescent="0.25">
      <c r="U288" s="12"/>
    </row>
    <row r="289" spans="21:21" ht="15" x14ac:dyDescent="0.25">
      <c r="U289" s="12"/>
    </row>
    <row r="290" spans="21:21" ht="15" x14ac:dyDescent="0.25">
      <c r="U290" s="12"/>
    </row>
    <row r="291" spans="21:21" ht="15" x14ac:dyDescent="0.25">
      <c r="U291" s="12"/>
    </row>
    <row r="292" spans="21:21" ht="15" x14ac:dyDescent="0.25">
      <c r="U292" s="12"/>
    </row>
    <row r="293" spans="21:21" ht="15" x14ac:dyDescent="0.25">
      <c r="U293" s="12"/>
    </row>
    <row r="294" spans="21:21" ht="15" x14ac:dyDescent="0.25">
      <c r="U294" s="12"/>
    </row>
    <row r="295" spans="21:21" ht="15" x14ac:dyDescent="0.25">
      <c r="U295" s="12"/>
    </row>
    <row r="296" spans="21:21" ht="15" x14ac:dyDescent="0.25">
      <c r="U296" s="12"/>
    </row>
    <row r="297" spans="21:21" ht="15" x14ac:dyDescent="0.25">
      <c r="U297" s="12"/>
    </row>
    <row r="298" spans="21:21" ht="15" x14ac:dyDescent="0.25">
      <c r="U298" s="12"/>
    </row>
    <row r="299" spans="21:21" ht="15" x14ac:dyDescent="0.25">
      <c r="U299" s="12"/>
    </row>
    <row r="300" spans="21:21" ht="15" x14ac:dyDescent="0.25">
      <c r="U300" s="12"/>
    </row>
    <row r="301" spans="21:21" ht="15" x14ac:dyDescent="0.25">
      <c r="U301" s="12"/>
    </row>
    <row r="302" spans="21:21" ht="15" x14ac:dyDescent="0.25">
      <c r="U302" s="12"/>
    </row>
    <row r="303" spans="21:21" ht="15" x14ac:dyDescent="0.25">
      <c r="U303" s="12"/>
    </row>
    <row r="304" spans="21:21" ht="15" x14ac:dyDescent="0.25">
      <c r="U304" s="12"/>
    </row>
    <row r="305" spans="21:21" ht="15" x14ac:dyDescent="0.25">
      <c r="U305" s="12"/>
    </row>
    <row r="306" spans="21:21" ht="15" x14ac:dyDescent="0.25">
      <c r="U306" s="12"/>
    </row>
    <row r="307" spans="21:21" ht="15" x14ac:dyDescent="0.25">
      <c r="U307" s="12"/>
    </row>
    <row r="308" spans="21:21" ht="15" x14ac:dyDescent="0.25">
      <c r="U308" s="12"/>
    </row>
    <row r="309" spans="21:21" ht="15" x14ac:dyDescent="0.25">
      <c r="U309" s="12"/>
    </row>
    <row r="310" spans="21:21" ht="15" x14ac:dyDescent="0.25">
      <c r="U310" s="12"/>
    </row>
    <row r="311" spans="21:21" ht="15" x14ac:dyDescent="0.25">
      <c r="U311" s="12"/>
    </row>
    <row r="312" spans="21:21" ht="15" x14ac:dyDescent="0.25">
      <c r="U312" s="12"/>
    </row>
    <row r="313" spans="21:21" ht="15" x14ac:dyDescent="0.25">
      <c r="U313" s="12"/>
    </row>
    <row r="314" spans="21:21" ht="15" x14ac:dyDescent="0.25">
      <c r="U314" s="12"/>
    </row>
    <row r="315" spans="21:21" ht="15" x14ac:dyDescent="0.25">
      <c r="U315" s="12"/>
    </row>
    <row r="316" spans="21:21" ht="15" x14ac:dyDescent="0.25">
      <c r="U316" s="12"/>
    </row>
    <row r="317" spans="21:21" ht="15" x14ac:dyDescent="0.25">
      <c r="U317" s="12"/>
    </row>
    <row r="318" spans="21:21" ht="15" x14ac:dyDescent="0.25">
      <c r="U318" s="12"/>
    </row>
    <row r="319" spans="21:21" ht="15" x14ac:dyDescent="0.25">
      <c r="U319" s="12"/>
    </row>
    <row r="320" spans="21:21" ht="15" x14ac:dyDescent="0.25">
      <c r="U320" s="12"/>
    </row>
    <row r="321" spans="21:21" ht="15" x14ac:dyDescent="0.25">
      <c r="U321" s="12"/>
    </row>
    <row r="322" spans="21:21" ht="15" x14ac:dyDescent="0.25">
      <c r="U322" s="12"/>
    </row>
    <row r="323" spans="21:21" ht="15" x14ac:dyDescent="0.25">
      <c r="U323" s="12"/>
    </row>
    <row r="324" spans="21:21" ht="15" x14ac:dyDescent="0.25">
      <c r="U324" s="12"/>
    </row>
    <row r="325" spans="21:21" ht="15" x14ac:dyDescent="0.25">
      <c r="U325" s="12"/>
    </row>
    <row r="326" spans="21:21" ht="15" x14ac:dyDescent="0.25">
      <c r="U326" s="12"/>
    </row>
    <row r="327" spans="21:21" ht="15" x14ac:dyDescent="0.25">
      <c r="U327" s="12"/>
    </row>
    <row r="328" spans="21:21" ht="15" x14ac:dyDescent="0.25">
      <c r="U328" s="12"/>
    </row>
    <row r="329" spans="21:21" ht="15" x14ac:dyDescent="0.25">
      <c r="U329" s="12"/>
    </row>
    <row r="330" spans="21:21" ht="15" x14ac:dyDescent="0.25">
      <c r="U330" s="12"/>
    </row>
    <row r="331" spans="21:21" ht="15" x14ac:dyDescent="0.25">
      <c r="U331" s="12"/>
    </row>
    <row r="332" spans="21:21" ht="15" x14ac:dyDescent="0.25">
      <c r="U332" s="12"/>
    </row>
    <row r="333" spans="21:21" ht="15" x14ac:dyDescent="0.25">
      <c r="U333" s="12"/>
    </row>
    <row r="334" spans="21:21" ht="15" x14ac:dyDescent="0.25">
      <c r="U334" s="12"/>
    </row>
    <row r="335" spans="21:21" ht="15" x14ac:dyDescent="0.25">
      <c r="U335" s="12"/>
    </row>
    <row r="336" spans="21:21" ht="15" x14ac:dyDescent="0.25">
      <c r="U336" s="12"/>
    </row>
    <row r="337" spans="21:21" ht="15" x14ac:dyDescent="0.25">
      <c r="U337" s="12"/>
    </row>
    <row r="338" spans="21:21" ht="15" x14ac:dyDescent="0.25">
      <c r="U338" s="12"/>
    </row>
    <row r="339" spans="21:21" ht="15" x14ac:dyDescent="0.25">
      <c r="U339" s="12"/>
    </row>
    <row r="340" spans="21:21" ht="15" x14ac:dyDescent="0.25">
      <c r="U340" s="12"/>
    </row>
    <row r="341" spans="21:21" ht="15" x14ac:dyDescent="0.25">
      <c r="U341" s="12"/>
    </row>
    <row r="342" spans="21:21" ht="15" x14ac:dyDescent="0.25">
      <c r="U342" s="12"/>
    </row>
    <row r="343" spans="21:21" ht="15" x14ac:dyDescent="0.25">
      <c r="U343" s="12"/>
    </row>
    <row r="344" spans="21:21" ht="15" x14ac:dyDescent="0.25">
      <c r="U344" s="12"/>
    </row>
    <row r="345" spans="21:21" ht="15" x14ac:dyDescent="0.25">
      <c r="U345" s="12"/>
    </row>
    <row r="346" spans="21:21" ht="15" x14ac:dyDescent="0.25">
      <c r="U346" s="12"/>
    </row>
    <row r="347" spans="21:21" ht="15" x14ac:dyDescent="0.25">
      <c r="U347" s="12"/>
    </row>
    <row r="348" spans="21:21" ht="15" x14ac:dyDescent="0.25">
      <c r="U348" s="12"/>
    </row>
    <row r="349" spans="21:21" ht="15" x14ac:dyDescent="0.25">
      <c r="U349" s="12"/>
    </row>
    <row r="350" spans="21:21" ht="15" x14ac:dyDescent="0.25">
      <c r="U350" s="12"/>
    </row>
    <row r="351" spans="21:21" ht="15" x14ac:dyDescent="0.25">
      <c r="U351" s="12"/>
    </row>
    <row r="352" spans="21:21" ht="15" x14ac:dyDescent="0.2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scale="5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showGridLines="0" workbookViewId="0">
      <selection activeCell="G11" sqref="G11"/>
    </sheetView>
  </sheetViews>
  <sheetFormatPr defaultRowHeight="12.75" x14ac:dyDescent="0.2"/>
  <cols>
    <col min="1" max="1" width="11.42578125" customWidth="1"/>
    <col min="2" max="2" width="28.85546875" customWidth="1"/>
    <col min="3" max="10" width="11.42578125" customWidth="1"/>
    <col min="11" max="11" width="0" hidden="1" customWidth="1"/>
    <col min="12" max="256" width="11.42578125" customWidth="1"/>
  </cols>
  <sheetData>
    <row r="1" spans="1:11" ht="13.5" thickBot="1" x14ac:dyDescent="0.25">
      <c r="A1" s="16"/>
      <c r="K1" t="s">
        <v>577</v>
      </c>
    </row>
    <row r="2" spans="1:11" ht="13.5" thickTop="1" x14ac:dyDescent="0.2">
      <c r="B2" s="74" t="s">
        <v>2314</v>
      </c>
      <c r="K2" t="s">
        <v>191</v>
      </c>
    </row>
    <row r="3" spans="1:11" x14ac:dyDescent="0.2">
      <c r="B3" s="75"/>
      <c r="K3" t="s">
        <v>1130</v>
      </c>
    </row>
    <row r="4" spans="1:11" x14ac:dyDescent="0.2">
      <c r="B4" s="75"/>
      <c r="K4" t="s">
        <v>1132</v>
      </c>
    </row>
    <row r="5" spans="1:11" x14ac:dyDescent="0.2">
      <c r="B5" s="75"/>
      <c r="K5" t="s">
        <v>192</v>
      </c>
    </row>
    <row r="6" spans="1:11" ht="13.5" thickBot="1" x14ac:dyDescent="0.25">
      <c r="B6" s="76"/>
      <c r="K6" t="s">
        <v>579</v>
      </c>
    </row>
    <row r="7" spans="1:11" ht="14.25" thickTop="1" thickBot="1" x14ac:dyDescent="0.25">
      <c r="K7" t="s">
        <v>580</v>
      </c>
    </row>
    <row r="8" spans="1:11" ht="13.5" thickTop="1" x14ac:dyDescent="0.2">
      <c r="B8" s="77" t="s">
        <v>2315</v>
      </c>
      <c r="C8" s="78" t="s">
        <v>7</v>
      </c>
      <c r="K8" t="s">
        <v>1135</v>
      </c>
    </row>
    <row r="9" spans="1:11" x14ac:dyDescent="0.2">
      <c r="B9" s="79"/>
      <c r="C9" s="80"/>
      <c r="K9" t="s">
        <v>441</v>
      </c>
    </row>
    <row r="10" spans="1:11" x14ac:dyDescent="0.2">
      <c r="B10" s="79"/>
      <c r="C10" s="80"/>
      <c r="K10" t="s">
        <v>1138</v>
      </c>
    </row>
    <row r="11" spans="1:11" x14ac:dyDescent="0.2">
      <c r="B11" s="79"/>
      <c r="C11" s="80"/>
      <c r="K11" t="s">
        <v>1141</v>
      </c>
    </row>
    <row r="12" spans="1:11" x14ac:dyDescent="0.2">
      <c r="B12" s="79"/>
      <c r="C12" s="80"/>
      <c r="K12" t="s">
        <v>1143</v>
      </c>
    </row>
    <row r="13" spans="1:11" x14ac:dyDescent="0.2">
      <c r="B13" s="79"/>
      <c r="C13" s="80"/>
      <c r="K13" t="s">
        <v>1145</v>
      </c>
    </row>
    <row r="14" spans="1:11" x14ac:dyDescent="0.2">
      <c r="B14" s="79"/>
      <c r="C14" s="80"/>
      <c r="K14" t="s">
        <v>1147</v>
      </c>
    </row>
    <row r="15" spans="1:11" x14ac:dyDescent="0.2">
      <c r="B15" s="79"/>
      <c r="C15" s="80"/>
      <c r="K15" t="s">
        <v>137</v>
      </c>
    </row>
    <row r="16" spans="1:11" x14ac:dyDescent="0.2">
      <c r="B16" s="79"/>
      <c r="C16" s="80"/>
      <c r="K16" t="s">
        <v>108</v>
      </c>
    </row>
    <row r="17" spans="2:11" x14ac:dyDescent="0.2">
      <c r="B17" s="79"/>
      <c r="C17" s="80"/>
      <c r="K17" t="s">
        <v>1149</v>
      </c>
    </row>
    <row r="18" spans="2:11" x14ac:dyDescent="0.2">
      <c r="B18" s="79"/>
      <c r="C18" s="80"/>
      <c r="K18" t="s">
        <v>1151</v>
      </c>
    </row>
    <row r="19" spans="2:11" x14ac:dyDescent="0.2">
      <c r="B19" s="79"/>
      <c r="C19" s="80"/>
      <c r="K19" t="s">
        <v>193</v>
      </c>
    </row>
    <row r="20" spans="2:11" x14ac:dyDescent="0.2">
      <c r="B20" s="79"/>
      <c r="C20" s="80"/>
      <c r="K20" t="s">
        <v>1153</v>
      </c>
    </row>
    <row r="21" spans="2:11" x14ac:dyDescent="0.2">
      <c r="B21" s="79"/>
      <c r="C21" s="80"/>
      <c r="K21" t="s">
        <v>194</v>
      </c>
    </row>
    <row r="22" spans="2:11" x14ac:dyDescent="0.2">
      <c r="B22" s="79"/>
      <c r="C22" s="80"/>
      <c r="K22" t="s">
        <v>78</v>
      </c>
    </row>
    <row r="23" spans="2:11" x14ac:dyDescent="0.2">
      <c r="B23" s="79"/>
      <c r="C23" s="80"/>
      <c r="K23" t="s">
        <v>43</v>
      </c>
    </row>
    <row r="24" spans="2:11" x14ac:dyDescent="0.2">
      <c r="B24" s="79"/>
      <c r="C24" s="80"/>
      <c r="K24" t="s">
        <v>442</v>
      </c>
    </row>
    <row r="25" spans="2:11" ht="13.5" thickBot="1" x14ac:dyDescent="0.25">
      <c r="B25" s="81"/>
      <c r="C25" s="82"/>
      <c r="K25" t="s">
        <v>443</v>
      </c>
    </row>
    <row r="26" spans="2:11" ht="14.25" thickTop="1" thickBot="1" x14ac:dyDescent="0.25">
      <c r="K26" t="s">
        <v>1162</v>
      </c>
    </row>
    <row r="27" spans="2:11" ht="36" customHeight="1" thickTop="1" x14ac:dyDescent="0.2">
      <c r="B27" s="83" t="s">
        <v>2316</v>
      </c>
      <c r="C27" s="86"/>
      <c r="K27" t="s">
        <v>96</v>
      </c>
    </row>
    <row r="28" spans="2:11" x14ac:dyDescent="0.2">
      <c r="B28" s="84"/>
      <c r="C28" s="87"/>
      <c r="K28" t="s">
        <v>986</v>
      </c>
    </row>
    <row r="29" spans="2:11" x14ac:dyDescent="0.2">
      <c r="B29" s="84"/>
      <c r="C29" s="87"/>
      <c r="K29" t="s">
        <v>988</v>
      </c>
    </row>
    <row r="30" spans="2:11" x14ac:dyDescent="0.2">
      <c r="B30" s="84"/>
      <c r="C30" s="87"/>
      <c r="K30" t="s">
        <v>1168</v>
      </c>
    </row>
    <row r="31" spans="2:11" x14ac:dyDescent="0.2">
      <c r="B31" s="84"/>
      <c r="C31" s="87"/>
      <c r="K31" t="s">
        <v>182</v>
      </c>
    </row>
    <row r="32" spans="2:11" x14ac:dyDescent="0.2">
      <c r="B32" s="84"/>
      <c r="C32" s="87"/>
      <c r="K32" t="s">
        <v>989</v>
      </c>
    </row>
    <row r="33" spans="2:11" x14ac:dyDescent="0.2">
      <c r="B33" s="84"/>
      <c r="C33" s="87"/>
      <c r="K33" t="s">
        <v>85</v>
      </c>
    </row>
    <row r="34" spans="2:11" x14ac:dyDescent="0.2">
      <c r="B34" s="84"/>
      <c r="C34" s="87"/>
      <c r="K34" t="s">
        <v>1174</v>
      </c>
    </row>
    <row r="35" spans="2:11" x14ac:dyDescent="0.2">
      <c r="B35" s="84"/>
      <c r="C35" s="87"/>
      <c r="K35" t="s">
        <v>1176</v>
      </c>
    </row>
    <row r="36" spans="2:11" x14ac:dyDescent="0.2">
      <c r="B36" s="84"/>
      <c r="C36" s="87"/>
      <c r="K36" t="s">
        <v>990</v>
      </c>
    </row>
    <row r="37" spans="2:11" x14ac:dyDescent="0.2">
      <c r="B37" s="84"/>
      <c r="C37" s="87"/>
      <c r="K37" t="s">
        <v>991</v>
      </c>
    </row>
    <row r="38" spans="2:11" x14ac:dyDescent="0.2">
      <c r="B38" s="84"/>
      <c r="C38" s="87"/>
      <c r="K38" t="s">
        <v>62</v>
      </c>
    </row>
    <row r="39" spans="2:11" x14ac:dyDescent="0.2">
      <c r="B39" s="84"/>
      <c r="C39" s="87"/>
      <c r="K39" t="s">
        <v>121</v>
      </c>
    </row>
    <row r="40" spans="2:11" x14ac:dyDescent="0.2">
      <c r="B40" s="84"/>
      <c r="C40" s="87"/>
      <c r="K40" t="s">
        <v>195</v>
      </c>
    </row>
    <row r="41" spans="2:11" x14ac:dyDescent="0.2">
      <c r="B41" s="84"/>
      <c r="C41" s="87"/>
      <c r="K41" t="s">
        <v>86</v>
      </c>
    </row>
    <row r="42" spans="2:11" x14ac:dyDescent="0.2">
      <c r="B42" s="84"/>
      <c r="C42" s="87"/>
      <c r="K42" t="s">
        <v>1182</v>
      </c>
    </row>
    <row r="43" spans="2:11" x14ac:dyDescent="0.2">
      <c r="B43" s="84"/>
      <c r="C43" s="87"/>
      <c r="K43" t="s">
        <v>993</v>
      </c>
    </row>
    <row r="44" spans="2:11" x14ac:dyDescent="0.2">
      <c r="B44" s="84"/>
      <c r="C44" s="87"/>
      <c r="K44" t="s">
        <v>1185</v>
      </c>
    </row>
    <row r="45" spans="2:11" x14ac:dyDescent="0.2">
      <c r="B45" s="84"/>
      <c r="C45" s="87"/>
      <c r="K45" t="s">
        <v>196</v>
      </c>
    </row>
    <row r="46" spans="2:11" x14ac:dyDescent="0.2">
      <c r="B46" s="84"/>
      <c r="C46" s="87"/>
      <c r="K46" t="s">
        <v>197</v>
      </c>
    </row>
    <row r="47" spans="2:11" x14ac:dyDescent="0.2">
      <c r="B47" s="84"/>
      <c r="C47" s="87"/>
      <c r="K47" t="s">
        <v>994</v>
      </c>
    </row>
    <row r="48" spans="2:11" x14ac:dyDescent="0.2">
      <c r="B48" s="84"/>
      <c r="C48" s="87"/>
      <c r="K48" t="s">
        <v>995</v>
      </c>
    </row>
    <row r="49" spans="2:11" x14ac:dyDescent="0.2">
      <c r="B49" s="84"/>
      <c r="C49" s="87"/>
      <c r="K49" t="s">
        <v>1191</v>
      </c>
    </row>
    <row r="50" spans="2:11" x14ac:dyDescent="0.2">
      <c r="B50" s="84"/>
      <c r="C50" s="87"/>
      <c r="K50" t="s">
        <v>47</v>
      </c>
    </row>
    <row r="51" spans="2:11" x14ac:dyDescent="0.2">
      <c r="B51" s="84"/>
      <c r="C51" s="87"/>
      <c r="K51" t="s">
        <v>52</v>
      </c>
    </row>
    <row r="52" spans="2:11" x14ac:dyDescent="0.2">
      <c r="B52" s="84"/>
      <c r="C52" s="87"/>
      <c r="K52" t="s">
        <v>1195</v>
      </c>
    </row>
    <row r="53" spans="2:11" x14ac:dyDescent="0.2">
      <c r="B53" s="84"/>
      <c r="C53" s="87"/>
      <c r="K53" t="s">
        <v>198</v>
      </c>
    </row>
    <row r="54" spans="2:11" x14ac:dyDescent="0.2">
      <c r="B54" s="84"/>
      <c r="C54" s="87"/>
      <c r="K54" t="s">
        <v>53</v>
      </c>
    </row>
    <row r="55" spans="2:11" x14ac:dyDescent="0.2">
      <c r="B55" s="84"/>
      <c r="C55" s="87"/>
      <c r="K55" t="s">
        <v>55</v>
      </c>
    </row>
    <row r="56" spans="2:11" x14ac:dyDescent="0.2">
      <c r="B56" s="84"/>
      <c r="C56" s="87"/>
      <c r="K56" t="s">
        <v>199</v>
      </c>
    </row>
    <row r="57" spans="2:11" x14ac:dyDescent="0.2">
      <c r="B57" s="84"/>
      <c r="C57" s="87"/>
      <c r="K57" t="s">
        <v>996</v>
      </c>
    </row>
    <row r="58" spans="2:11" x14ac:dyDescent="0.2">
      <c r="B58" s="84"/>
      <c r="C58" s="87"/>
      <c r="K58" t="s">
        <v>200</v>
      </c>
    </row>
    <row r="59" spans="2:11" x14ac:dyDescent="0.2">
      <c r="B59" s="84"/>
      <c r="C59" s="87"/>
      <c r="K59" t="s">
        <v>92</v>
      </c>
    </row>
    <row r="60" spans="2:11" x14ac:dyDescent="0.2">
      <c r="B60" s="84"/>
      <c r="C60" s="87"/>
      <c r="K60" t="s">
        <v>201</v>
      </c>
    </row>
    <row r="61" spans="2:11" x14ac:dyDescent="0.2">
      <c r="B61" s="84"/>
      <c r="C61" s="87"/>
      <c r="K61" t="s">
        <v>97</v>
      </c>
    </row>
    <row r="62" spans="2:11" x14ac:dyDescent="0.2">
      <c r="B62" s="84"/>
      <c r="C62" s="87"/>
      <c r="K62" t="s">
        <v>444</v>
      </c>
    </row>
    <row r="63" spans="2:11" x14ac:dyDescent="0.2">
      <c r="B63" s="84"/>
      <c r="C63" s="87"/>
      <c r="K63" t="s">
        <v>999</v>
      </c>
    </row>
    <row r="64" spans="2:11" x14ac:dyDescent="0.2">
      <c r="B64" s="84"/>
      <c r="C64" s="87"/>
      <c r="K64" t="s">
        <v>1001</v>
      </c>
    </row>
    <row r="65" spans="2:11" x14ac:dyDescent="0.2">
      <c r="B65" s="84"/>
      <c r="C65" s="87"/>
      <c r="K65" t="s">
        <v>1002</v>
      </c>
    </row>
    <row r="66" spans="2:11" x14ac:dyDescent="0.2">
      <c r="B66" s="84"/>
      <c r="C66" s="87"/>
      <c r="K66" t="s">
        <v>1003</v>
      </c>
    </row>
    <row r="67" spans="2:11" ht="13.5" thickBot="1" x14ac:dyDescent="0.25">
      <c r="B67" s="85"/>
      <c r="C67" s="87"/>
      <c r="K67" t="s">
        <v>1207</v>
      </c>
    </row>
    <row r="68" spans="2:11" ht="13.5" thickTop="1" x14ac:dyDescent="0.2">
      <c r="K68" t="s">
        <v>104</v>
      </c>
    </row>
    <row r="69" spans="2:11" x14ac:dyDescent="0.2">
      <c r="K69" t="s">
        <v>115</v>
      </c>
    </row>
    <row r="70" spans="2:11" x14ac:dyDescent="0.2">
      <c r="K70" t="s">
        <v>116</v>
      </c>
    </row>
    <row r="71" spans="2:11" x14ac:dyDescent="0.2">
      <c r="K71" t="s">
        <v>105</v>
      </c>
    </row>
    <row r="72" spans="2:11" x14ac:dyDescent="0.2">
      <c r="K72" t="s">
        <v>445</v>
      </c>
    </row>
    <row r="73" spans="2:11" x14ac:dyDescent="0.2">
      <c r="K73" t="s">
        <v>446</v>
      </c>
    </row>
    <row r="74" spans="2:11" x14ac:dyDescent="0.2">
      <c r="K74" t="s">
        <v>1007</v>
      </c>
    </row>
    <row r="75" spans="2:11" x14ac:dyDescent="0.2">
      <c r="K75" t="s">
        <v>202</v>
      </c>
    </row>
    <row r="76" spans="2:11" x14ac:dyDescent="0.2">
      <c r="K76" t="s">
        <v>203</v>
      </c>
    </row>
    <row r="77" spans="2:11" x14ac:dyDescent="0.2">
      <c r="K77" t="s">
        <v>204</v>
      </c>
    </row>
    <row r="78" spans="2:11" x14ac:dyDescent="0.2">
      <c r="K78" t="s">
        <v>447</v>
      </c>
    </row>
    <row r="79" spans="2:11" x14ac:dyDescent="0.2">
      <c r="K79" t="s">
        <v>448</v>
      </c>
    </row>
    <row r="80" spans="2:11" x14ac:dyDescent="0.2">
      <c r="K80" t="s">
        <v>44</v>
      </c>
    </row>
    <row r="81" spans="11:11" x14ac:dyDescent="0.2">
      <c r="K81" t="s">
        <v>46</v>
      </c>
    </row>
    <row r="82" spans="11:11" x14ac:dyDescent="0.2">
      <c r="K82" t="s">
        <v>56</v>
      </c>
    </row>
    <row r="83" spans="11:11" x14ac:dyDescent="0.2">
      <c r="K83" t="s">
        <v>449</v>
      </c>
    </row>
    <row r="84" spans="11:11" x14ac:dyDescent="0.2">
      <c r="K84" t="s">
        <v>205</v>
      </c>
    </row>
    <row r="85" spans="11:11" x14ac:dyDescent="0.2">
      <c r="K85" t="s">
        <v>450</v>
      </c>
    </row>
    <row r="86" spans="11:11" x14ac:dyDescent="0.2">
      <c r="K86" t="s">
        <v>1219</v>
      </c>
    </row>
    <row r="87" spans="11:11" x14ac:dyDescent="0.2">
      <c r="K87" t="s">
        <v>87</v>
      </c>
    </row>
    <row r="88" spans="11:11" x14ac:dyDescent="0.2">
      <c r="K88" t="s">
        <v>101</v>
      </c>
    </row>
    <row r="89" spans="11:11" x14ac:dyDescent="0.2">
      <c r="K89" t="s">
        <v>93</v>
      </c>
    </row>
    <row r="90" spans="11:11" x14ac:dyDescent="0.2">
      <c r="K90" t="s">
        <v>59</v>
      </c>
    </row>
    <row r="91" spans="11:11" x14ac:dyDescent="0.2">
      <c r="K91" t="s">
        <v>98</v>
      </c>
    </row>
    <row r="92" spans="11:11" x14ac:dyDescent="0.2">
      <c r="K92" t="s">
        <v>1226</v>
      </c>
    </row>
    <row r="93" spans="11:11" x14ac:dyDescent="0.2">
      <c r="K93" t="s">
        <v>1228</v>
      </c>
    </row>
    <row r="94" spans="11:11" x14ac:dyDescent="0.2">
      <c r="K94" t="s">
        <v>1230</v>
      </c>
    </row>
    <row r="95" spans="11:11" x14ac:dyDescent="0.2">
      <c r="K95" t="s">
        <v>94</v>
      </c>
    </row>
    <row r="96" spans="11:11" x14ac:dyDescent="0.2">
      <c r="K96" t="s">
        <v>1233</v>
      </c>
    </row>
    <row r="97" spans="11:11" x14ac:dyDescent="0.2">
      <c r="K97" t="s">
        <v>1234</v>
      </c>
    </row>
    <row r="98" spans="11:11" x14ac:dyDescent="0.2">
      <c r="K98" t="s">
        <v>1236</v>
      </c>
    </row>
    <row r="99" spans="11:11" x14ac:dyDescent="0.2">
      <c r="K99" t="s">
        <v>88</v>
      </c>
    </row>
    <row r="100" spans="11:11" x14ac:dyDescent="0.2">
      <c r="K100" t="s">
        <v>99</v>
      </c>
    </row>
    <row r="101" spans="11:11" x14ac:dyDescent="0.2">
      <c r="K101" t="s">
        <v>1239</v>
      </c>
    </row>
    <row r="102" spans="11:11" x14ac:dyDescent="0.2">
      <c r="K102" t="s">
        <v>206</v>
      </c>
    </row>
    <row r="103" spans="11:11" x14ac:dyDescent="0.2">
      <c r="K103" t="s">
        <v>207</v>
      </c>
    </row>
    <row r="104" spans="11:11" x14ac:dyDescent="0.2">
      <c r="K104" t="s">
        <v>122</v>
      </c>
    </row>
    <row r="105" spans="11:11" x14ac:dyDescent="0.2">
      <c r="K105" t="s">
        <v>451</v>
      </c>
    </row>
    <row r="106" spans="11:11" x14ac:dyDescent="0.2">
      <c r="K106" t="s">
        <v>106</v>
      </c>
    </row>
    <row r="107" spans="11:11" x14ac:dyDescent="0.2">
      <c r="K107" t="s">
        <v>1246</v>
      </c>
    </row>
    <row r="108" spans="11:11" x14ac:dyDescent="0.2">
      <c r="K108" t="s">
        <v>208</v>
      </c>
    </row>
    <row r="109" spans="11:11" x14ac:dyDescent="0.2">
      <c r="K109" t="s">
        <v>209</v>
      </c>
    </row>
    <row r="110" spans="11:11" x14ac:dyDescent="0.2">
      <c r="K110" t="s">
        <v>1250</v>
      </c>
    </row>
    <row r="111" spans="11:11" x14ac:dyDescent="0.2">
      <c r="K111" t="s">
        <v>1252</v>
      </c>
    </row>
    <row r="112" spans="11:11" x14ac:dyDescent="0.2">
      <c r="K112" t="s">
        <v>57</v>
      </c>
    </row>
    <row r="113" spans="11:11" x14ac:dyDescent="0.2">
      <c r="K113" t="s">
        <v>452</v>
      </c>
    </row>
    <row r="114" spans="11:11" x14ac:dyDescent="0.2">
      <c r="K114" t="s">
        <v>453</v>
      </c>
    </row>
    <row r="115" spans="11:11" x14ac:dyDescent="0.2">
      <c r="K115" t="s">
        <v>1257</v>
      </c>
    </row>
    <row r="116" spans="11:11" x14ac:dyDescent="0.2">
      <c r="K116" t="s">
        <v>210</v>
      </c>
    </row>
    <row r="117" spans="11:11" x14ac:dyDescent="0.2">
      <c r="K117" t="s">
        <v>1260</v>
      </c>
    </row>
    <row r="118" spans="11:11" x14ac:dyDescent="0.2">
      <c r="K118" t="s">
        <v>82</v>
      </c>
    </row>
    <row r="119" spans="11:11" x14ac:dyDescent="0.2">
      <c r="K119" t="s">
        <v>143</v>
      </c>
    </row>
    <row r="120" spans="11:11" x14ac:dyDescent="0.2">
      <c r="K120" t="s">
        <v>1262</v>
      </c>
    </row>
    <row r="121" spans="11:11" x14ac:dyDescent="0.2">
      <c r="K121" t="s">
        <v>1264</v>
      </c>
    </row>
    <row r="122" spans="11:11" x14ac:dyDescent="0.2">
      <c r="K122" t="s">
        <v>1010</v>
      </c>
    </row>
    <row r="123" spans="11:11" x14ac:dyDescent="0.2">
      <c r="K123" t="s">
        <v>1267</v>
      </c>
    </row>
    <row r="124" spans="11:11" x14ac:dyDescent="0.2">
      <c r="K124" t="s">
        <v>1011</v>
      </c>
    </row>
    <row r="125" spans="11:11" x14ac:dyDescent="0.2">
      <c r="K125" t="s">
        <v>1270</v>
      </c>
    </row>
    <row r="126" spans="11:11" x14ac:dyDescent="0.2">
      <c r="K126" t="s">
        <v>1272</v>
      </c>
    </row>
    <row r="127" spans="11:11" x14ac:dyDescent="0.2">
      <c r="K127" t="s">
        <v>1274</v>
      </c>
    </row>
    <row r="128" spans="11:11" x14ac:dyDescent="0.2">
      <c r="K128" t="s">
        <v>454</v>
      </c>
    </row>
    <row r="129" spans="11:11" x14ac:dyDescent="0.2">
      <c r="K129" t="s">
        <v>211</v>
      </c>
    </row>
    <row r="130" spans="11:11" x14ac:dyDescent="0.2">
      <c r="K130" t="s">
        <v>212</v>
      </c>
    </row>
    <row r="131" spans="11:11" x14ac:dyDescent="0.2">
      <c r="K131" t="s">
        <v>89</v>
      </c>
    </row>
    <row r="132" spans="11:11" x14ac:dyDescent="0.2">
      <c r="K132" t="s">
        <v>213</v>
      </c>
    </row>
    <row r="133" spans="11:11" x14ac:dyDescent="0.2">
      <c r="K133" t="s">
        <v>100</v>
      </c>
    </row>
    <row r="134" spans="11:11" x14ac:dyDescent="0.2">
      <c r="K134" t="s">
        <v>214</v>
      </c>
    </row>
    <row r="135" spans="11:11" x14ac:dyDescent="0.2">
      <c r="K135" t="s">
        <v>142</v>
      </c>
    </row>
    <row r="136" spans="11:11" x14ac:dyDescent="0.2">
      <c r="K136" t="s">
        <v>215</v>
      </c>
    </row>
    <row r="137" spans="11:11" x14ac:dyDescent="0.2">
      <c r="K137" t="s">
        <v>216</v>
      </c>
    </row>
    <row r="138" spans="11:11" x14ac:dyDescent="0.2">
      <c r="K138" t="s">
        <v>138</v>
      </c>
    </row>
    <row r="139" spans="11:11" x14ac:dyDescent="0.2">
      <c r="K139" t="s">
        <v>1280</v>
      </c>
    </row>
    <row r="140" spans="11:11" x14ac:dyDescent="0.2">
      <c r="K140" t="s">
        <v>68</v>
      </c>
    </row>
    <row r="141" spans="11:11" x14ac:dyDescent="0.2">
      <c r="K141" t="s">
        <v>217</v>
      </c>
    </row>
    <row r="142" spans="11:11" x14ac:dyDescent="0.2">
      <c r="K142" t="s">
        <v>1284</v>
      </c>
    </row>
    <row r="143" spans="11:11" x14ac:dyDescent="0.2">
      <c r="K143" t="s">
        <v>1286</v>
      </c>
    </row>
    <row r="144" spans="11:11" x14ac:dyDescent="0.2">
      <c r="K144" t="s">
        <v>84</v>
      </c>
    </row>
    <row r="145" spans="11:11" x14ac:dyDescent="0.2">
      <c r="K145" t="s">
        <v>1288</v>
      </c>
    </row>
    <row r="146" spans="11:11" x14ac:dyDescent="0.2">
      <c r="K146" t="s">
        <v>1290</v>
      </c>
    </row>
    <row r="147" spans="11:11" x14ac:dyDescent="0.2">
      <c r="K147" t="s">
        <v>455</v>
      </c>
    </row>
    <row r="148" spans="11:11" x14ac:dyDescent="0.2">
      <c r="K148" t="s">
        <v>1014</v>
      </c>
    </row>
    <row r="149" spans="11:11" x14ac:dyDescent="0.2">
      <c r="K149" t="s">
        <v>218</v>
      </c>
    </row>
    <row r="150" spans="11:11" x14ac:dyDescent="0.2">
      <c r="K150" t="s">
        <v>1293</v>
      </c>
    </row>
    <row r="151" spans="11:11" x14ac:dyDescent="0.2">
      <c r="K151" t="s">
        <v>456</v>
      </c>
    </row>
    <row r="152" spans="11:11" x14ac:dyDescent="0.2">
      <c r="K152" t="s">
        <v>219</v>
      </c>
    </row>
    <row r="153" spans="11:11" x14ac:dyDescent="0.2">
      <c r="K153" t="s">
        <v>1297</v>
      </c>
    </row>
    <row r="154" spans="11:11" x14ac:dyDescent="0.2">
      <c r="K154" t="s">
        <v>139</v>
      </c>
    </row>
    <row r="155" spans="11:11" x14ac:dyDescent="0.2">
      <c r="K155" t="s">
        <v>220</v>
      </c>
    </row>
    <row r="156" spans="11:11" x14ac:dyDescent="0.2">
      <c r="K156" t="s">
        <v>1301</v>
      </c>
    </row>
    <row r="157" spans="11:11" x14ac:dyDescent="0.2">
      <c r="K157" t="s">
        <v>1303</v>
      </c>
    </row>
    <row r="158" spans="11:11" x14ac:dyDescent="0.2">
      <c r="K158" t="s">
        <v>1305</v>
      </c>
    </row>
    <row r="159" spans="11:11" x14ac:dyDescent="0.2">
      <c r="K159" t="s">
        <v>1307</v>
      </c>
    </row>
    <row r="160" spans="11:11" x14ac:dyDescent="0.2">
      <c r="K160" t="s">
        <v>1309</v>
      </c>
    </row>
    <row r="161" spans="11:11" x14ac:dyDescent="0.2">
      <c r="K161" t="s">
        <v>1311</v>
      </c>
    </row>
    <row r="162" spans="11:11" x14ac:dyDescent="0.2">
      <c r="K162" t="s">
        <v>1312</v>
      </c>
    </row>
    <row r="163" spans="11:11" x14ac:dyDescent="0.2">
      <c r="K163" t="s">
        <v>1313</v>
      </c>
    </row>
    <row r="164" spans="11:11" x14ac:dyDescent="0.2">
      <c r="K164" t="s">
        <v>1314</v>
      </c>
    </row>
    <row r="165" spans="11:11" x14ac:dyDescent="0.2">
      <c r="K165" t="s">
        <v>1315</v>
      </c>
    </row>
    <row r="166" spans="11:11" x14ac:dyDescent="0.2">
      <c r="K166" t="s">
        <v>1316</v>
      </c>
    </row>
    <row r="167" spans="11:11" x14ac:dyDescent="0.2">
      <c r="K167" t="s">
        <v>221</v>
      </c>
    </row>
    <row r="168" spans="11:11" x14ac:dyDescent="0.2">
      <c r="K168" t="s">
        <v>222</v>
      </c>
    </row>
    <row r="169" spans="11:11" x14ac:dyDescent="0.2">
      <c r="K169" t="s">
        <v>140</v>
      </c>
    </row>
    <row r="170" spans="11:11" x14ac:dyDescent="0.2">
      <c r="K170" t="s">
        <v>223</v>
      </c>
    </row>
    <row r="171" spans="11:11" x14ac:dyDescent="0.2">
      <c r="K171" t="s">
        <v>357</v>
      </c>
    </row>
    <row r="172" spans="11:11" x14ac:dyDescent="0.2">
      <c r="K172" t="s">
        <v>358</v>
      </c>
    </row>
    <row r="173" spans="11:11" x14ac:dyDescent="0.2">
      <c r="K173" t="s">
        <v>457</v>
      </c>
    </row>
    <row r="174" spans="11:11" x14ac:dyDescent="0.2">
      <c r="K174" t="s">
        <v>224</v>
      </c>
    </row>
    <row r="175" spans="11:11" x14ac:dyDescent="0.2">
      <c r="K175" t="s">
        <v>458</v>
      </c>
    </row>
    <row r="176" spans="11:11" x14ac:dyDescent="0.2">
      <c r="K176" t="s">
        <v>459</v>
      </c>
    </row>
    <row r="177" spans="11:11" x14ac:dyDescent="0.2">
      <c r="K177" t="s">
        <v>225</v>
      </c>
    </row>
    <row r="178" spans="11:11" x14ac:dyDescent="0.2">
      <c r="K178" t="s">
        <v>1324</v>
      </c>
    </row>
    <row r="179" spans="11:11" x14ac:dyDescent="0.2">
      <c r="K179" t="s">
        <v>1325</v>
      </c>
    </row>
    <row r="180" spans="11:11" x14ac:dyDescent="0.2">
      <c r="K180" t="s">
        <v>460</v>
      </c>
    </row>
    <row r="181" spans="11:11" x14ac:dyDescent="0.2">
      <c r="K181" t="s">
        <v>1327</v>
      </c>
    </row>
    <row r="182" spans="11:11" x14ac:dyDescent="0.2">
      <c r="K182" t="s">
        <v>1016</v>
      </c>
    </row>
    <row r="183" spans="11:11" x14ac:dyDescent="0.2">
      <c r="K183" t="s">
        <v>125</v>
      </c>
    </row>
    <row r="184" spans="11:11" x14ac:dyDescent="0.2">
      <c r="K184" t="s">
        <v>126</v>
      </c>
    </row>
    <row r="185" spans="11:11" x14ac:dyDescent="0.2">
      <c r="K185" t="s">
        <v>461</v>
      </c>
    </row>
    <row r="186" spans="11:11" x14ac:dyDescent="0.2">
      <c r="K186" t="s">
        <v>226</v>
      </c>
    </row>
    <row r="187" spans="11:11" x14ac:dyDescent="0.2">
      <c r="K187" t="s">
        <v>462</v>
      </c>
    </row>
    <row r="188" spans="11:11" x14ac:dyDescent="0.2">
      <c r="K188" t="s">
        <v>1333</v>
      </c>
    </row>
    <row r="189" spans="11:11" x14ac:dyDescent="0.2">
      <c r="K189" t="s">
        <v>184</v>
      </c>
    </row>
    <row r="190" spans="11:11" x14ac:dyDescent="0.2">
      <c r="K190" t="s">
        <v>463</v>
      </c>
    </row>
    <row r="191" spans="11:11" x14ac:dyDescent="0.2">
      <c r="K191" t="s">
        <v>50</v>
      </c>
    </row>
    <row r="192" spans="11:11" x14ac:dyDescent="0.2">
      <c r="K192" t="s">
        <v>1337</v>
      </c>
    </row>
    <row r="193" spans="11:11" x14ac:dyDescent="0.2">
      <c r="K193" t="s">
        <v>131</v>
      </c>
    </row>
    <row r="194" spans="11:11" x14ac:dyDescent="0.2">
      <c r="K194" t="s">
        <v>227</v>
      </c>
    </row>
    <row r="195" spans="11:11" x14ac:dyDescent="0.2">
      <c r="K195" t="s">
        <v>228</v>
      </c>
    </row>
    <row r="196" spans="11:11" x14ac:dyDescent="0.2">
      <c r="K196" t="s">
        <v>1340</v>
      </c>
    </row>
    <row r="197" spans="11:11" x14ac:dyDescent="0.2">
      <c r="K197" t="s">
        <v>1017</v>
      </c>
    </row>
    <row r="198" spans="11:11" x14ac:dyDescent="0.2">
      <c r="K198" t="s">
        <v>229</v>
      </c>
    </row>
    <row r="199" spans="11:11" x14ac:dyDescent="0.2">
      <c r="K199" t="s">
        <v>230</v>
      </c>
    </row>
    <row r="200" spans="11:11" x14ac:dyDescent="0.2">
      <c r="K200" t="s">
        <v>79</v>
      </c>
    </row>
    <row r="201" spans="11:11" x14ac:dyDescent="0.2">
      <c r="K201" t="s">
        <v>144</v>
      </c>
    </row>
    <row r="202" spans="11:11" x14ac:dyDescent="0.2">
      <c r="K202" t="s">
        <v>1345</v>
      </c>
    </row>
    <row r="203" spans="11:11" x14ac:dyDescent="0.2">
      <c r="K203" t="s">
        <v>75</v>
      </c>
    </row>
    <row r="204" spans="11:11" x14ac:dyDescent="0.2">
      <c r="K204" t="s">
        <v>76</v>
      </c>
    </row>
    <row r="205" spans="11:11" x14ac:dyDescent="0.2">
      <c r="K205" t="s">
        <v>77</v>
      </c>
    </row>
    <row r="206" spans="11:11" x14ac:dyDescent="0.2">
      <c r="K206" t="s">
        <v>231</v>
      </c>
    </row>
    <row r="207" spans="11:11" x14ac:dyDescent="0.2">
      <c r="K207" t="s">
        <v>64</v>
      </c>
    </row>
    <row r="208" spans="11:11" x14ac:dyDescent="0.2">
      <c r="K208" t="s">
        <v>69</v>
      </c>
    </row>
    <row r="209" spans="11:11" x14ac:dyDescent="0.2">
      <c r="K209" t="s">
        <v>73</v>
      </c>
    </row>
    <row r="210" spans="11:11" x14ac:dyDescent="0.2">
      <c r="K210" t="s">
        <v>232</v>
      </c>
    </row>
    <row r="211" spans="11:11" x14ac:dyDescent="0.2">
      <c r="K211" t="s">
        <v>1353</v>
      </c>
    </row>
    <row r="212" spans="11:11" x14ac:dyDescent="0.2">
      <c r="K212" t="s">
        <v>65</v>
      </c>
    </row>
    <row r="213" spans="11:11" x14ac:dyDescent="0.2">
      <c r="K213" t="s">
        <v>1018</v>
      </c>
    </row>
    <row r="214" spans="11:11" x14ac:dyDescent="0.2">
      <c r="K214" t="s">
        <v>464</v>
      </c>
    </row>
    <row r="215" spans="11:11" x14ac:dyDescent="0.2">
      <c r="K215" t="s">
        <v>1357</v>
      </c>
    </row>
    <row r="216" spans="11:11" x14ac:dyDescent="0.2">
      <c r="K216" t="s">
        <v>1359</v>
      </c>
    </row>
    <row r="217" spans="11:11" x14ac:dyDescent="0.2">
      <c r="K217" t="s">
        <v>1361</v>
      </c>
    </row>
    <row r="218" spans="11:11" x14ac:dyDescent="0.2">
      <c r="K218" t="s">
        <v>466</v>
      </c>
    </row>
    <row r="219" spans="11:11" x14ac:dyDescent="0.2">
      <c r="K219" t="s">
        <v>80</v>
      </c>
    </row>
    <row r="220" spans="11:11" x14ac:dyDescent="0.2">
      <c r="K220" t="s">
        <v>107</v>
      </c>
    </row>
    <row r="221" spans="11:11" x14ac:dyDescent="0.2">
      <c r="K221" t="s">
        <v>81</v>
      </c>
    </row>
    <row r="222" spans="11:11" x14ac:dyDescent="0.2">
      <c r="K222" t="s">
        <v>233</v>
      </c>
    </row>
    <row r="223" spans="11:11" x14ac:dyDescent="0.2">
      <c r="K223" t="s">
        <v>234</v>
      </c>
    </row>
    <row r="224" spans="11:11" x14ac:dyDescent="0.2">
      <c r="K224" t="s">
        <v>235</v>
      </c>
    </row>
    <row r="225" spans="11:11" x14ac:dyDescent="0.2">
      <c r="K225" t="s">
        <v>236</v>
      </c>
    </row>
    <row r="226" spans="11:11" x14ac:dyDescent="0.2">
      <c r="K226" t="s">
        <v>117</v>
      </c>
    </row>
    <row r="227" spans="11:11" x14ac:dyDescent="0.2">
      <c r="K227" t="s">
        <v>118</v>
      </c>
    </row>
    <row r="228" spans="11:11" x14ac:dyDescent="0.2">
      <c r="K228" t="s">
        <v>1367</v>
      </c>
    </row>
    <row r="229" spans="11:11" x14ac:dyDescent="0.2">
      <c r="K229" t="s">
        <v>1369</v>
      </c>
    </row>
    <row r="230" spans="11:11" x14ac:dyDescent="0.2">
      <c r="K230" t="s">
        <v>1371</v>
      </c>
    </row>
    <row r="231" spans="11:11" x14ac:dyDescent="0.2">
      <c r="K231" t="s">
        <v>237</v>
      </c>
    </row>
    <row r="232" spans="11:11" x14ac:dyDescent="0.2">
      <c r="K232" t="s">
        <v>109</v>
      </c>
    </row>
    <row r="233" spans="11:11" x14ac:dyDescent="0.2">
      <c r="K233" t="s">
        <v>110</v>
      </c>
    </row>
    <row r="234" spans="11:11" x14ac:dyDescent="0.2">
      <c r="K234" t="s">
        <v>111</v>
      </c>
    </row>
    <row r="235" spans="11:11" x14ac:dyDescent="0.2">
      <c r="K235" t="s">
        <v>1376</v>
      </c>
    </row>
    <row r="236" spans="11:11" x14ac:dyDescent="0.2">
      <c r="K236" t="s">
        <v>1378</v>
      </c>
    </row>
    <row r="237" spans="11:11" x14ac:dyDescent="0.2">
      <c r="K237" t="s">
        <v>238</v>
      </c>
    </row>
    <row r="238" spans="11:11" x14ac:dyDescent="0.2">
      <c r="K238" t="s">
        <v>239</v>
      </c>
    </row>
    <row r="239" spans="11:11" x14ac:dyDescent="0.2">
      <c r="K239" t="s">
        <v>240</v>
      </c>
    </row>
    <row r="240" spans="11:11" x14ac:dyDescent="0.2">
      <c r="K240" t="s">
        <v>241</v>
      </c>
    </row>
    <row r="241" spans="11:11" x14ac:dyDescent="0.2">
      <c r="K241" t="s">
        <v>1383</v>
      </c>
    </row>
    <row r="242" spans="11:11" x14ac:dyDescent="0.2">
      <c r="K242" t="s">
        <v>1385</v>
      </c>
    </row>
    <row r="243" spans="11:11" x14ac:dyDescent="0.2">
      <c r="K243" t="s">
        <v>1387</v>
      </c>
    </row>
    <row r="244" spans="11:11" x14ac:dyDescent="0.2">
      <c r="K244" t="s">
        <v>467</v>
      </c>
    </row>
    <row r="245" spans="11:11" x14ac:dyDescent="0.2">
      <c r="K245" t="s">
        <v>1388</v>
      </c>
    </row>
    <row r="246" spans="11:11" x14ac:dyDescent="0.2">
      <c r="K246" t="s">
        <v>1389</v>
      </c>
    </row>
    <row r="247" spans="11:11" x14ac:dyDescent="0.2">
      <c r="K247" t="s">
        <v>1390</v>
      </c>
    </row>
    <row r="248" spans="11:11" x14ac:dyDescent="0.2">
      <c r="K248" t="s">
        <v>1392</v>
      </c>
    </row>
    <row r="249" spans="11:11" x14ac:dyDescent="0.2">
      <c r="K249" t="s">
        <v>1394</v>
      </c>
    </row>
    <row r="250" spans="11:11" x14ac:dyDescent="0.2">
      <c r="K250" t="s">
        <v>1396</v>
      </c>
    </row>
    <row r="251" spans="11:11" x14ac:dyDescent="0.2">
      <c r="K251" t="s">
        <v>1398</v>
      </c>
    </row>
    <row r="252" spans="11:11" x14ac:dyDescent="0.2">
      <c r="K252" t="s">
        <v>74</v>
      </c>
    </row>
    <row r="253" spans="11:11" x14ac:dyDescent="0.2">
      <c r="K253" t="s">
        <v>1027</v>
      </c>
    </row>
    <row r="254" spans="11:11" x14ac:dyDescent="0.2">
      <c r="K254" t="s">
        <v>468</v>
      </c>
    </row>
    <row r="255" spans="11:11" x14ac:dyDescent="0.2">
      <c r="K255" t="s">
        <v>469</v>
      </c>
    </row>
    <row r="256" spans="11:11" x14ac:dyDescent="0.2">
      <c r="K256" t="s">
        <v>1028</v>
      </c>
    </row>
    <row r="257" spans="11:11" x14ac:dyDescent="0.2">
      <c r="K257" t="s">
        <v>1404</v>
      </c>
    </row>
    <row r="258" spans="11:11" x14ac:dyDescent="0.2">
      <c r="K258" t="s">
        <v>1030</v>
      </c>
    </row>
    <row r="259" spans="11:11" x14ac:dyDescent="0.2">
      <c r="K259" t="s">
        <v>51</v>
      </c>
    </row>
    <row r="260" spans="11:11" x14ac:dyDescent="0.2">
      <c r="K260" t="s">
        <v>470</v>
      </c>
    </row>
    <row r="261" spans="11:11" x14ac:dyDescent="0.2">
      <c r="K261" t="s">
        <v>243</v>
      </c>
    </row>
    <row r="262" spans="11:11" x14ac:dyDescent="0.2">
      <c r="K262" t="s">
        <v>1409</v>
      </c>
    </row>
    <row r="263" spans="11:11" x14ac:dyDescent="0.2">
      <c r="K263" t="s">
        <v>244</v>
      </c>
    </row>
    <row r="264" spans="11:11" x14ac:dyDescent="0.2">
      <c r="K264" t="s">
        <v>1411</v>
      </c>
    </row>
    <row r="265" spans="11:11" x14ac:dyDescent="0.2">
      <c r="K265" t="s">
        <v>1412</v>
      </c>
    </row>
    <row r="266" spans="11:11" x14ac:dyDescent="0.2">
      <c r="K266" t="s">
        <v>123</v>
      </c>
    </row>
    <row r="267" spans="11:11" x14ac:dyDescent="0.2">
      <c r="K267" t="s">
        <v>124</v>
      </c>
    </row>
    <row r="268" spans="11:11" x14ac:dyDescent="0.2">
      <c r="K268" t="s">
        <v>66</v>
      </c>
    </row>
    <row r="269" spans="11:11" x14ac:dyDescent="0.2">
      <c r="K269" t="s">
        <v>48</v>
      </c>
    </row>
    <row r="270" spans="11:11" x14ac:dyDescent="0.2">
      <c r="K270" t="s">
        <v>1416</v>
      </c>
    </row>
    <row r="271" spans="11:11" x14ac:dyDescent="0.2">
      <c r="K271" t="s">
        <v>1418</v>
      </c>
    </row>
    <row r="272" spans="11:11" x14ac:dyDescent="0.2">
      <c r="K272" t="s">
        <v>245</v>
      </c>
    </row>
    <row r="273" spans="11:11" x14ac:dyDescent="0.2">
      <c r="K273" t="s">
        <v>471</v>
      </c>
    </row>
    <row r="274" spans="11:11" x14ac:dyDescent="0.2">
      <c r="K274" t="s">
        <v>246</v>
      </c>
    </row>
    <row r="275" spans="11:11" x14ac:dyDescent="0.2">
      <c r="K275" t="s">
        <v>1422</v>
      </c>
    </row>
    <row r="276" spans="11:11" x14ac:dyDescent="0.2">
      <c r="K276" t="s">
        <v>1423</v>
      </c>
    </row>
    <row r="277" spans="11:11" x14ac:dyDescent="0.2">
      <c r="K277" t="s">
        <v>1424</v>
      </c>
    </row>
    <row r="278" spans="11:11" x14ac:dyDescent="0.2">
      <c r="K278" t="s">
        <v>136</v>
      </c>
    </row>
    <row r="279" spans="11:11" x14ac:dyDescent="0.2">
      <c r="K279" t="s">
        <v>67</v>
      </c>
    </row>
    <row r="280" spans="11:11" x14ac:dyDescent="0.2">
      <c r="K280" t="s">
        <v>70</v>
      </c>
    </row>
    <row r="281" spans="11:11" x14ac:dyDescent="0.2">
      <c r="K281" t="s">
        <v>49</v>
      </c>
    </row>
    <row r="282" spans="11:11" x14ac:dyDescent="0.2">
      <c r="K282" t="s">
        <v>1033</v>
      </c>
    </row>
    <row r="283" spans="11:11" x14ac:dyDescent="0.2">
      <c r="K283" t="s">
        <v>1429</v>
      </c>
    </row>
    <row r="284" spans="11:11" x14ac:dyDescent="0.2">
      <c r="K284" t="s">
        <v>119</v>
      </c>
    </row>
    <row r="285" spans="11:11" x14ac:dyDescent="0.2">
      <c r="K285" t="s">
        <v>127</v>
      </c>
    </row>
    <row r="286" spans="11:11" x14ac:dyDescent="0.2">
      <c r="K286" t="s">
        <v>247</v>
      </c>
    </row>
    <row r="287" spans="11:11" x14ac:dyDescent="0.2">
      <c r="K287" t="s">
        <v>128</v>
      </c>
    </row>
    <row r="288" spans="11:11" x14ac:dyDescent="0.2">
      <c r="K288" t="s">
        <v>129</v>
      </c>
    </row>
    <row r="289" spans="11:11" x14ac:dyDescent="0.2">
      <c r="K289" t="s">
        <v>132</v>
      </c>
    </row>
    <row r="290" spans="11:11" x14ac:dyDescent="0.2">
      <c r="K290" t="s">
        <v>130</v>
      </c>
    </row>
    <row r="291" spans="11:11" x14ac:dyDescent="0.2">
      <c r="K291" t="s">
        <v>248</v>
      </c>
    </row>
    <row r="292" spans="11:11" x14ac:dyDescent="0.2">
      <c r="K292" t="s">
        <v>1437</v>
      </c>
    </row>
    <row r="293" spans="11:11" x14ac:dyDescent="0.2">
      <c r="K293" t="s">
        <v>133</v>
      </c>
    </row>
    <row r="294" spans="11:11" x14ac:dyDescent="0.2">
      <c r="K294" t="s">
        <v>134</v>
      </c>
    </row>
    <row r="295" spans="11:11" x14ac:dyDescent="0.2">
      <c r="K295" t="s">
        <v>135</v>
      </c>
    </row>
    <row r="296" spans="11:11" x14ac:dyDescent="0.2">
      <c r="K296" t="s">
        <v>1440</v>
      </c>
    </row>
    <row r="297" spans="11:11" x14ac:dyDescent="0.2">
      <c r="K297" t="s">
        <v>249</v>
      </c>
    </row>
    <row r="298" spans="11:11" x14ac:dyDescent="0.2">
      <c r="K298" t="s">
        <v>250</v>
      </c>
    </row>
    <row r="299" spans="11:11" x14ac:dyDescent="0.2">
      <c r="K299" t="s">
        <v>251</v>
      </c>
    </row>
    <row r="300" spans="11:11" x14ac:dyDescent="0.2">
      <c r="K300" t="s">
        <v>621</v>
      </c>
    </row>
    <row r="301" spans="11:11" x14ac:dyDescent="0.2">
      <c r="K301" t="s">
        <v>58</v>
      </c>
    </row>
    <row r="302" spans="11:11" x14ac:dyDescent="0.2">
      <c r="K302" t="s">
        <v>1445</v>
      </c>
    </row>
    <row r="303" spans="11:11" x14ac:dyDescent="0.2">
      <c r="K303" t="s">
        <v>252</v>
      </c>
    </row>
    <row r="304" spans="11:11" x14ac:dyDescent="0.2">
      <c r="K304" t="s">
        <v>253</v>
      </c>
    </row>
    <row r="305" spans="11:11" x14ac:dyDescent="0.2">
      <c r="K305" t="s">
        <v>254</v>
      </c>
    </row>
    <row r="306" spans="11:11" x14ac:dyDescent="0.2">
      <c r="K306" t="s">
        <v>1449</v>
      </c>
    </row>
    <row r="307" spans="11:11" x14ac:dyDescent="0.2">
      <c r="K307" t="s">
        <v>102</v>
      </c>
    </row>
    <row r="308" spans="11:11" x14ac:dyDescent="0.2">
      <c r="K308" t="s">
        <v>1041</v>
      </c>
    </row>
    <row r="309" spans="11:11" x14ac:dyDescent="0.2">
      <c r="K309" t="s">
        <v>255</v>
      </c>
    </row>
    <row r="310" spans="11:11" x14ac:dyDescent="0.2">
      <c r="K310" t="s">
        <v>1454</v>
      </c>
    </row>
    <row r="311" spans="11:11" x14ac:dyDescent="0.2">
      <c r="K311" t="s">
        <v>1456</v>
      </c>
    </row>
    <row r="312" spans="11:11" x14ac:dyDescent="0.2">
      <c r="K312" t="s">
        <v>1458</v>
      </c>
    </row>
    <row r="313" spans="11:11" x14ac:dyDescent="0.2">
      <c r="K313" t="s">
        <v>1460</v>
      </c>
    </row>
    <row r="314" spans="11:11" x14ac:dyDescent="0.2">
      <c r="K314" t="s">
        <v>1462</v>
      </c>
    </row>
    <row r="315" spans="11:11" x14ac:dyDescent="0.2">
      <c r="K315" t="s">
        <v>256</v>
      </c>
    </row>
    <row r="316" spans="11:11" x14ac:dyDescent="0.2">
      <c r="K316" t="s">
        <v>103</v>
      </c>
    </row>
    <row r="317" spans="11:11" x14ac:dyDescent="0.2">
      <c r="K317" t="s">
        <v>1465</v>
      </c>
    </row>
    <row r="318" spans="11:11" x14ac:dyDescent="0.2">
      <c r="K318" t="s">
        <v>95</v>
      </c>
    </row>
    <row r="319" spans="11:11" x14ac:dyDescent="0.2">
      <c r="K319" t="s">
        <v>83</v>
      </c>
    </row>
    <row r="320" spans="11:11" x14ac:dyDescent="0.2">
      <c r="K320" t="s">
        <v>1469</v>
      </c>
    </row>
    <row r="321" spans="11:11" x14ac:dyDescent="0.2">
      <c r="K321" t="s">
        <v>473</v>
      </c>
    </row>
    <row r="322" spans="11:11" x14ac:dyDescent="0.2">
      <c r="K322" t="s">
        <v>1471</v>
      </c>
    </row>
    <row r="323" spans="11:11" x14ac:dyDescent="0.2">
      <c r="K323" t="s">
        <v>1473</v>
      </c>
    </row>
    <row r="324" spans="11:11" x14ac:dyDescent="0.2">
      <c r="K324" t="s">
        <v>1475</v>
      </c>
    </row>
    <row r="325" spans="11:11" x14ac:dyDescent="0.2">
      <c r="K325" t="s">
        <v>257</v>
      </c>
    </row>
    <row r="326" spans="11:11" x14ac:dyDescent="0.2">
      <c r="K326" t="s">
        <v>474</v>
      </c>
    </row>
    <row r="327" spans="11:11" x14ac:dyDescent="0.2">
      <c r="K327" t="s">
        <v>1479</v>
      </c>
    </row>
    <row r="328" spans="11:11" x14ac:dyDescent="0.2">
      <c r="K328" t="s">
        <v>1481</v>
      </c>
    </row>
    <row r="329" spans="11:11" x14ac:dyDescent="0.2">
      <c r="K329" t="s">
        <v>112</v>
      </c>
    </row>
    <row r="330" spans="11:11" x14ac:dyDescent="0.2">
      <c r="K330" t="s">
        <v>1484</v>
      </c>
    </row>
    <row r="331" spans="11:11" x14ac:dyDescent="0.2">
      <c r="K331" t="s">
        <v>1486</v>
      </c>
    </row>
    <row r="332" spans="11:11" x14ac:dyDescent="0.2">
      <c r="K332" t="s">
        <v>258</v>
      </c>
    </row>
    <row r="333" spans="11:11" x14ac:dyDescent="0.2">
      <c r="K333" t="s">
        <v>259</v>
      </c>
    </row>
    <row r="334" spans="11:11" x14ac:dyDescent="0.2">
      <c r="K334" t="s">
        <v>1487</v>
      </c>
    </row>
    <row r="335" spans="11:11" x14ac:dyDescent="0.2">
      <c r="K335" t="s">
        <v>1488</v>
      </c>
    </row>
    <row r="336" spans="11:11" x14ac:dyDescent="0.2">
      <c r="K336" t="s">
        <v>1489</v>
      </c>
    </row>
    <row r="337" spans="11:11" x14ac:dyDescent="0.2">
      <c r="K337" t="s">
        <v>1490</v>
      </c>
    </row>
    <row r="338" spans="11:11" x14ac:dyDescent="0.2">
      <c r="K338" t="s">
        <v>1491</v>
      </c>
    </row>
    <row r="339" spans="11:11" x14ac:dyDescent="0.2">
      <c r="K339" t="s">
        <v>1492</v>
      </c>
    </row>
    <row r="340" spans="11:11" x14ac:dyDescent="0.2">
      <c r="K340" t="s">
        <v>1494</v>
      </c>
    </row>
    <row r="341" spans="11:11" x14ac:dyDescent="0.2">
      <c r="K341" t="s">
        <v>1495</v>
      </c>
    </row>
    <row r="342" spans="11:11" x14ac:dyDescent="0.2">
      <c r="K342" t="s">
        <v>1496</v>
      </c>
    </row>
    <row r="343" spans="11:11" x14ac:dyDescent="0.2">
      <c r="K343" t="s">
        <v>1498</v>
      </c>
    </row>
    <row r="344" spans="11:11" x14ac:dyDescent="0.2">
      <c r="K344" t="s">
        <v>261</v>
      </c>
    </row>
    <row r="345" spans="11:11" x14ac:dyDescent="0.2">
      <c r="K345" t="s">
        <v>113</v>
      </c>
    </row>
    <row r="346" spans="11:11" x14ac:dyDescent="0.2">
      <c r="K346" t="s">
        <v>262</v>
      </c>
    </row>
    <row r="347" spans="11:11" x14ac:dyDescent="0.2">
      <c r="K347" t="s">
        <v>263</v>
      </c>
    </row>
    <row r="348" spans="11:11" x14ac:dyDescent="0.2">
      <c r="K348" t="s">
        <v>1502</v>
      </c>
    </row>
    <row r="349" spans="11:11" x14ac:dyDescent="0.2">
      <c r="K349" t="s">
        <v>264</v>
      </c>
    </row>
    <row r="350" spans="11:11" x14ac:dyDescent="0.2">
      <c r="K350" t="s">
        <v>476</v>
      </c>
    </row>
    <row r="351" spans="11:11" x14ac:dyDescent="0.2">
      <c r="K351" t="s">
        <v>477</v>
      </c>
    </row>
    <row r="352" spans="11:11" x14ac:dyDescent="0.2">
      <c r="K352" t="s">
        <v>478</v>
      </c>
    </row>
    <row r="353" spans="11:11" x14ac:dyDescent="0.2">
      <c r="K353" t="s">
        <v>114</v>
      </c>
    </row>
    <row r="354" spans="11:11" x14ac:dyDescent="0.2">
      <c r="K354" t="s">
        <v>1506</v>
      </c>
    </row>
    <row r="355" spans="11:11" x14ac:dyDescent="0.2">
      <c r="K355" t="s">
        <v>266</v>
      </c>
    </row>
    <row r="356" spans="11:11" x14ac:dyDescent="0.2">
      <c r="K356" t="s">
        <v>267</v>
      </c>
    </row>
    <row r="357" spans="11:11" x14ac:dyDescent="0.2">
      <c r="K357" t="s">
        <v>268</v>
      </c>
    </row>
    <row r="358" spans="11:11" x14ac:dyDescent="0.2">
      <c r="K358" t="s">
        <v>269</v>
      </c>
    </row>
    <row r="359" spans="11:11" x14ac:dyDescent="0.2">
      <c r="K359" t="s">
        <v>270</v>
      </c>
    </row>
    <row r="360" spans="11:11" x14ac:dyDescent="0.2">
      <c r="K360" t="s">
        <v>271</v>
      </c>
    </row>
    <row r="361" spans="11:11" x14ac:dyDescent="0.2">
      <c r="K361" t="s">
        <v>1508</v>
      </c>
    </row>
    <row r="362" spans="11:11" x14ac:dyDescent="0.2">
      <c r="K362" t="s">
        <v>272</v>
      </c>
    </row>
    <row r="363" spans="11:11" x14ac:dyDescent="0.2">
      <c r="K363" t="s">
        <v>273</v>
      </c>
    </row>
    <row r="364" spans="11:11" x14ac:dyDescent="0.2">
      <c r="K364" t="s">
        <v>274</v>
      </c>
    </row>
    <row r="365" spans="11:11" x14ac:dyDescent="0.2">
      <c r="K365" t="s">
        <v>275</v>
      </c>
    </row>
    <row r="366" spans="11:11" x14ac:dyDescent="0.2">
      <c r="K366" t="s">
        <v>276</v>
      </c>
    </row>
    <row r="367" spans="11:11" x14ac:dyDescent="0.2">
      <c r="K367" t="s">
        <v>277</v>
      </c>
    </row>
    <row r="368" spans="11:11" x14ac:dyDescent="0.2">
      <c r="K368" t="s">
        <v>479</v>
      </c>
    </row>
    <row r="369" spans="11:11" x14ac:dyDescent="0.2">
      <c r="K369" t="s">
        <v>278</v>
      </c>
    </row>
    <row r="370" spans="11:11" x14ac:dyDescent="0.2">
      <c r="K370" t="s">
        <v>480</v>
      </c>
    </row>
    <row r="371" spans="11:11" x14ac:dyDescent="0.2">
      <c r="K371" t="s">
        <v>145</v>
      </c>
    </row>
    <row r="372" spans="11:11" x14ac:dyDescent="0.2">
      <c r="K372" t="s">
        <v>146</v>
      </c>
    </row>
    <row r="373" spans="11:11" x14ac:dyDescent="0.2">
      <c r="K373" t="s">
        <v>1516</v>
      </c>
    </row>
    <row r="374" spans="11:11" x14ac:dyDescent="0.2">
      <c r="K374" t="s">
        <v>1518</v>
      </c>
    </row>
    <row r="375" spans="11:11" x14ac:dyDescent="0.2">
      <c r="K375" t="s">
        <v>1520</v>
      </c>
    </row>
    <row r="376" spans="11:11" x14ac:dyDescent="0.2">
      <c r="K376" t="s">
        <v>1522</v>
      </c>
    </row>
    <row r="377" spans="11:11" x14ac:dyDescent="0.2">
      <c r="K377" t="s">
        <v>1524</v>
      </c>
    </row>
    <row r="378" spans="11:11" x14ac:dyDescent="0.2">
      <c r="K378" t="s">
        <v>1526</v>
      </c>
    </row>
    <row r="379" spans="11:11" x14ac:dyDescent="0.2">
      <c r="K379" t="s">
        <v>481</v>
      </c>
    </row>
    <row r="380" spans="11:11" x14ac:dyDescent="0.2">
      <c r="K380" t="s">
        <v>1529</v>
      </c>
    </row>
    <row r="381" spans="11:11" x14ac:dyDescent="0.2">
      <c r="K381" t="s">
        <v>279</v>
      </c>
    </row>
    <row r="382" spans="11:11" x14ac:dyDescent="0.2">
      <c r="K382" t="s">
        <v>482</v>
      </c>
    </row>
    <row r="383" spans="11:11" x14ac:dyDescent="0.2">
      <c r="K383" t="s">
        <v>1533</v>
      </c>
    </row>
    <row r="384" spans="11:11" x14ac:dyDescent="0.2">
      <c r="K384" t="s">
        <v>483</v>
      </c>
    </row>
    <row r="385" spans="11:11" x14ac:dyDescent="0.2">
      <c r="K385" t="s">
        <v>1535</v>
      </c>
    </row>
    <row r="386" spans="11:11" x14ac:dyDescent="0.2">
      <c r="K386" t="s">
        <v>1537</v>
      </c>
    </row>
    <row r="387" spans="11:11" x14ac:dyDescent="0.2">
      <c r="K387" t="s">
        <v>280</v>
      </c>
    </row>
    <row r="388" spans="11:11" x14ac:dyDescent="0.2">
      <c r="K388" t="s">
        <v>90</v>
      </c>
    </row>
    <row r="389" spans="11:11" x14ac:dyDescent="0.2">
      <c r="K389" t="s">
        <v>1056</v>
      </c>
    </row>
    <row r="390" spans="11:11" x14ac:dyDescent="0.2">
      <c r="K390" t="s">
        <v>1058</v>
      </c>
    </row>
    <row r="391" spans="11:11" x14ac:dyDescent="0.2">
      <c r="K391" t="s">
        <v>91</v>
      </c>
    </row>
    <row r="392" spans="11:11" x14ac:dyDescent="0.2">
      <c r="K392" t="s">
        <v>1061</v>
      </c>
    </row>
    <row r="393" spans="11:11" x14ac:dyDescent="0.2">
      <c r="K393" t="s">
        <v>1063</v>
      </c>
    </row>
    <row r="394" spans="11:11" x14ac:dyDescent="0.2">
      <c r="K394" t="s">
        <v>1541</v>
      </c>
    </row>
    <row r="395" spans="11:11" x14ac:dyDescent="0.2">
      <c r="K395" t="s">
        <v>1543</v>
      </c>
    </row>
    <row r="396" spans="11:11" x14ac:dyDescent="0.2">
      <c r="K396" t="s">
        <v>1545</v>
      </c>
    </row>
    <row r="397" spans="11:11" x14ac:dyDescent="0.2">
      <c r="K397" t="s">
        <v>1547</v>
      </c>
    </row>
    <row r="398" spans="11:11" x14ac:dyDescent="0.2">
      <c r="K398" t="s">
        <v>141</v>
      </c>
    </row>
    <row r="399" spans="11:11" x14ac:dyDescent="0.2">
      <c r="K399" t="s">
        <v>54</v>
      </c>
    </row>
    <row r="400" spans="11:11" x14ac:dyDescent="0.2">
      <c r="K400" t="s">
        <v>281</v>
      </c>
    </row>
    <row r="401" spans="11:11" x14ac:dyDescent="0.2">
      <c r="K401" t="s">
        <v>1551</v>
      </c>
    </row>
    <row r="402" spans="11:11" x14ac:dyDescent="0.2">
      <c r="K402" t="s">
        <v>282</v>
      </c>
    </row>
    <row r="403" spans="11:11" x14ac:dyDescent="0.2">
      <c r="K403" t="s">
        <v>1554</v>
      </c>
    </row>
    <row r="404" spans="11:11" x14ac:dyDescent="0.2">
      <c r="K404" t="s">
        <v>1556</v>
      </c>
    </row>
    <row r="405" spans="11:11" x14ac:dyDescent="0.2">
      <c r="K405" t="s">
        <v>1558</v>
      </c>
    </row>
    <row r="406" spans="11:11" x14ac:dyDescent="0.2">
      <c r="K406" t="s">
        <v>1560</v>
      </c>
    </row>
    <row r="407" spans="11:11" x14ac:dyDescent="0.2">
      <c r="K407" t="s">
        <v>1562</v>
      </c>
    </row>
    <row r="408" spans="11:11" x14ac:dyDescent="0.2">
      <c r="K408" t="s">
        <v>1564</v>
      </c>
    </row>
    <row r="409" spans="11:11" x14ac:dyDescent="0.2">
      <c r="K409" t="s">
        <v>1566</v>
      </c>
    </row>
    <row r="410" spans="11:11" x14ac:dyDescent="0.2">
      <c r="K410" t="s">
        <v>120</v>
      </c>
    </row>
    <row r="411" spans="11:11" x14ac:dyDescent="0.2">
      <c r="K411" t="s">
        <v>63</v>
      </c>
    </row>
    <row r="412" spans="11:11" x14ac:dyDescent="0.2">
      <c r="K412" t="s">
        <v>60</v>
      </c>
    </row>
    <row r="413" spans="11:11" x14ac:dyDescent="0.2">
      <c r="K413" t="s">
        <v>61</v>
      </c>
    </row>
    <row r="414" spans="11:11" x14ac:dyDescent="0.2">
      <c r="K414" t="s">
        <v>283</v>
      </c>
    </row>
    <row r="415" spans="11:11" x14ac:dyDescent="0.2">
      <c r="K415" t="s">
        <v>484</v>
      </c>
    </row>
    <row r="416" spans="11:11" x14ac:dyDescent="0.2">
      <c r="K416" t="s">
        <v>284</v>
      </c>
    </row>
    <row r="417" spans="11:11" x14ac:dyDescent="0.2">
      <c r="K417" t="s">
        <v>1572</v>
      </c>
    </row>
    <row r="418" spans="11:11" x14ac:dyDescent="0.2">
      <c r="K418" t="s">
        <v>1574</v>
      </c>
    </row>
    <row r="419" spans="11:11" x14ac:dyDescent="0.2">
      <c r="K419" t="s">
        <v>1600</v>
      </c>
    </row>
    <row r="420" spans="11:11" x14ac:dyDescent="0.2">
      <c r="K420" t="s">
        <v>1575</v>
      </c>
    </row>
    <row r="421" spans="11:11" x14ac:dyDescent="0.2">
      <c r="K421" t="s">
        <v>1576</v>
      </c>
    </row>
    <row r="422" spans="11:11" x14ac:dyDescent="0.2">
      <c r="K422" t="s">
        <v>1577</v>
      </c>
    </row>
    <row r="423" spans="11:11" x14ac:dyDescent="0.2">
      <c r="K423" t="s">
        <v>45</v>
      </c>
    </row>
    <row r="424" spans="11:11" x14ac:dyDescent="0.2">
      <c r="K424" t="s">
        <v>1578</v>
      </c>
    </row>
    <row r="425" spans="11:11" x14ac:dyDescent="0.2">
      <c r="K425" t="s">
        <v>1580</v>
      </c>
    </row>
    <row r="426" spans="11:11" x14ac:dyDescent="0.2">
      <c r="K426" t="s">
        <v>1582</v>
      </c>
    </row>
    <row r="427" spans="11:11" x14ac:dyDescent="0.2">
      <c r="K427" t="s">
        <v>1584</v>
      </c>
    </row>
    <row r="428" spans="11:11" x14ac:dyDescent="0.2">
      <c r="K428" t="s">
        <v>1586</v>
      </c>
    </row>
    <row r="429" spans="11:11" x14ac:dyDescent="0.2">
      <c r="K429" t="s">
        <v>1588</v>
      </c>
    </row>
    <row r="430" spans="11:11" x14ac:dyDescent="0.2">
      <c r="K430" t="s">
        <v>1590</v>
      </c>
    </row>
  </sheetData>
  <sheetProtection password="DC0B" sheet="1" objects="1" scenarios="1"/>
  <dataValidations count="1">
    <dataValidation type="list" allowBlank="1" showInputMessage="1" sqref="B28:B67 B9:B25">
      <formula1>$K$2:$K$430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0</vt:lpstr>
      <vt:lpstr>Fiche de base</vt:lpstr>
      <vt:lpstr>Magie</vt:lpstr>
      <vt:lpstr>Rituels</vt:lpstr>
      <vt:lpstr>Liste herboriste-Alchimiste</vt:lpstr>
      <vt:lpstr>Autres Spécial</vt:lpstr>
      <vt:lpstr>Alignement</vt:lpstr>
      <vt:lpstr>Classes</vt:lpstr>
      <vt:lpstr>Classses</vt:lpstr>
      <vt:lpstr>Cultes</vt:lpstr>
      <vt:lpstr>Défenses</vt:lpstr>
      <vt:lpstr>Guilde</vt:lpstr>
      <vt:lpstr>Multi</vt:lpstr>
      <vt:lpstr>Nation</vt:lpstr>
      <vt:lpstr>Nations</vt:lpstr>
      <vt:lpstr>Niveau</vt:lpstr>
      <vt:lpstr>oui</vt:lpstr>
      <vt:lpstr>Pacte</vt:lpstr>
      <vt:lpstr>'Fiche de base'!Print_Area</vt:lpstr>
      <vt:lpstr>'Liste herboriste-Alchimiste'!Print_Area</vt:lpstr>
      <vt:lpstr>Magie!Print_Area</vt:lpstr>
      <vt:lpstr>Rituels!Print_Area</vt:lpstr>
      <vt:lpstr>'Fiche de base'!Print_Titles</vt:lpstr>
      <vt:lpstr>'Liste herboriste-Alchimiste'!Print_Titles</vt:lpstr>
      <vt:lpstr>Magie!Print_Titles</vt:lpstr>
      <vt:lpstr>Rituels!Print_Titles</vt:lpstr>
      <vt:lpstr>Races</vt:lpstr>
      <vt:lpstr>sous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Pats</dc:creator>
  <cp:lastModifiedBy>X</cp:lastModifiedBy>
  <cp:lastPrinted>2023-05-01T10:20:52Z</cp:lastPrinted>
  <dcterms:created xsi:type="dcterms:W3CDTF">2011-08-28T02:05:09Z</dcterms:created>
  <dcterms:modified xsi:type="dcterms:W3CDTF">2023-05-08T18:26:50Z</dcterms:modified>
</cp:coreProperties>
</file>